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HIVSTD Prevention Program\DSHS HIV Prevention Program Budget\FY23 HIV Program Contract Renewal\"/>
    </mc:Choice>
  </mc:AlternateContent>
  <bookViews>
    <workbookView xWindow="1815" yWindow="2580" windowWidth="21540" windowHeight="11370" tabRatio="933" firstSheet="2" activeTab="2"/>
  </bookViews>
  <sheets>
    <sheet name="General Instructions" sheetId="51" r:id="rId1"/>
    <sheet name="Form I-Budget Summary" sheetId="22" r:id="rId2"/>
    <sheet name="Budget Summary" sheetId="52" r:id="rId3"/>
    <sheet name="Form I - 1 Personnel" sheetId="1" r:id="rId4"/>
    <sheet name="Form I - 2 Travel" sheetId="12" r:id="rId5"/>
    <sheet name="Form I - 3 Equipment" sheetId="9" r:id="rId6"/>
    <sheet name="Form I - 4 Supplies" sheetId="4" r:id="rId7"/>
    <sheet name="Form I - 5 Contractual" sheetId="15" r:id="rId8"/>
    <sheet name="Form I - 6 Other" sheetId="20" r:id="rId9"/>
    <sheet name="Form I-7 Indirect Costs " sheetId="26" r:id="rId10"/>
    <sheet name="Supplemental Forms Instructions" sheetId="30" r:id="rId11"/>
    <sheet name="Form I - 1a  Personnel Supp" sheetId="36" r:id="rId12"/>
    <sheet name="Form I - 1b  Personnel Supp " sheetId="45" r:id="rId13"/>
    <sheet name="Form I - 2a Travel Supp" sheetId="37" r:id="rId14"/>
    <sheet name="Form I - 2b Travel Supp" sheetId="46" r:id="rId15"/>
    <sheet name="Form I - 3a  Equipment Supp" sheetId="47" r:id="rId16"/>
    <sheet name="Form I - 3b Equipment Supp" sheetId="38" r:id="rId17"/>
    <sheet name="Form I - 4a Supplies Supp" sheetId="48" r:id="rId18"/>
    <sheet name="Form I - 4b Supplies Supp" sheetId="39" r:id="rId19"/>
    <sheet name="Form I - 5a Contractual Supp" sheetId="49" r:id="rId20"/>
    <sheet name="Form I - 5b Contractual Supp" sheetId="40" r:id="rId21"/>
    <sheet name="Form I - 6a Other Supp" sheetId="50" r:id="rId22"/>
    <sheet name="Form I - 6b Other Supp" sheetId="41" r:id="rId23"/>
  </sheets>
  <definedNames>
    <definedName name="_Toc184189252" localSheetId="5">'Form I - 3 Equipment'!$A$2</definedName>
    <definedName name="_Toc184189252" localSheetId="16">'Form I - 3b Equipment Supp'!$A$2</definedName>
    <definedName name="_Toc532876951" localSheetId="3">'Form I - 1 Personnel'!$D$1</definedName>
    <definedName name="_Toc532876951" localSheetId="11">'Form I - 1a  Personnel Supp'!$D$1</definedName>
    <definedName name="_Toc532876953" localSheetId="4">'Form I - 2 Travel'!$D$1</definedName>
    <definedName name="_Toc532876953" localSheetId="13">'Form I - 2a Travel Supp'!$D$1</definedName>
    <definedName name="_Toc532876955" localSheetId="5">'Form I - 3 Equipment'!$A$1</definedName>
    <definedName name="_Toc532876955" localSheetId="16">'Form I - 3b Equipment Supp'!$A$1</definedName>
    <definedName name="_Toc536350900" localSheetId="7">'Form I - 5 Contractual'!$A$1</definedName>
    <definedName name="_Toc536350900" localSheetId="20">'Form I - 5b Contractual Supp'!$A$1</definedName>
    <definedName name="EstWorkshopCost" localSheetId="4">'Form I - 2 Travel'!#REF!</definedName>
    <definedName name="EstWorkshopCost" localSheetId="13">'Form I - 2a Travel Supp'!#REF!</definedName>
    <definedName name="_xlnm.Print_Area" localSheetId="0">'General Instructions'!$A$1:$B$9</definedName>
    <definedName name="Text108" localSheetId="3">'Form I - 1 Personnel'!#REF!</definedName>
    <definedName name="Text108" localSheetId="11">'Form I - 1a  Personnel Supp'!#REF!</definedName>
    <definedName name="Text109" localSheetId="3">'Form I - 1 Personnel'!$C$8</definedName>
    <definedName name="Text109" localSheetId="11">'Form I - 1a  Personnel Supp'!$C$8</definedName>
    <definedName name="Text110" localSheetId="3">'Form I - 1 Personnel'!$D$8</definedName>
    <definedName name="Text110" localSheetId="11">'Form I - 1a  Personnel Supp'!$D$8</definedName>
    <definedName name="Text111" localSheetId="3">'Form I - 1 Personnel'!$A$8</definedName>
    <definedName name="Text111" localSheetId="11">'Form I - 1a  Personnel Supp'!$A$8</definedName>
    <definedName name="Text113" localSheetId="3">'Form I - 1 Personnel'!$H$8</definedName>
    <definedName name="Text113" localSheetId="11">'Form I - 1a  Personnel Supp'!$H$8</definedName>
    <definedName name="Text114" localSheetId="3">'Form I - 1 Personnel'!$I$8</definedName>
    <definedName name="Text114" localSheetId="11">'Form I - 1a  Personnel Supp'!$I$8</definedName>
    <definedName name="Text115" localSheetId="3">'Form I - 1 Personnel'!$I$25</definedName>
    <definedName name="Text115" localSheetId="11">'Form I - 1a  Personnel Supp'!#REF!</definedName>
    <definedName name="Text116" localSheetId="3">'Form I - 1 Personnel'!$J$28</definedName>
    <definedName name="Text116" localSheetId="11">'Form I - 1a  Personnel Supp'!#REF!</definedName>
    <definedName name="Text117" localSheetId="3">'Form I - 1 Personnel'!$J$29</definedName>
    <definedName name="Text117" localSheetId="11">'Form I - 1a  Personnel Supp'!#REF!</definedName>
    <definedName name="Text123" localSheetId="4">'Form I - 2 Travel'!#REF!</definedName>
    <definedName name="Text123" localSheetId="13">'Form I - 2a Travel Supp'!#REF!</definedName>
    <definedName name="Text125" localSheetId="4">'Form I - 2 Travel'!$A$8</definedName>
    <definedName name="Text125" localSheetId="13">'Form I - 2a Travel Supp'!$A$8</definedName>
    <definedName name="Text126" localSheetId="4">'Form I - 2 Travel'!#REF!</definedName>
    <definedName name="Text126" localSheetId="13">'Form I - 2a Travel Supp'!#REF!</definedName>
    <definedName name="Text129" localSheetId="4">'Form I - 2 Travel'!$B$56</definedName>
    <definedName name="Text129" localSheetId="13">'Form I - 2a Travel Supp'!$B$56</definedName>
    <definedName name="Text130" localSheetId="5">'Form I - 3 Equipment'!$A$7</definedName>
    <definedName name="Text130" localSheetId="16">'Form I - 3b Equipment Supp'!$A$7</definedName>
    <definedName name="Text131" localSheetId="7">'Form I - 5 Contractual'!#REF!</definedName>
    <definedName name="Text131" localSheetId="20">'Form I - 5b Contractual Supp'!#REF!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0" i="52" l="1"/>
  <c r="J41" i="52"/>
  <c r="G43" i="52" l="1"/>
  <c r="F43" i="52"/>
  <c r="G22" i="52" l="1"/>
  <c r="F22" i="52"/>
  <c r="J45" i="52" l="1"/>
  <c r="I44" i="52"/>
  <c r="I46" i="52" s="1"/>
  <c r="H44" i="52"/>
  <c r="H46" i="52" s="1"/>
  <c r="E44" i="52"/>
  <c r="E46" i="52" s="1"/>
  <c r="D44" i="52"/>
  <c r="D46" i="52" s="1"/>
  <c r="I43" i="52"/>
  <c r="H43" i="52"/>
  <c r="J42" i="52"/>
  <c r="J43" i="52" s="1"/>
  <c r="I38" i="52"/>
  <c r="H38" i="52"/>
  <c r="G38" i="52"/>
  <c r="F38" i="52"/>
  <c r="J37" i="52"/>
  <c r="J36" i="52"/>
  <c r="I34" i="52"/>
  <c r="H34" i="52"/>
  <c r="G34" i="52"/>
  <c r="F34" i="52"/>
  <c r="J33" i="52"/>
  <c r="J32" i="52"/>
  <c r="I30" i="52"/>
  <c r="H30" i="52"/>
  <c r="G30" i="52"/>
  <c r="F30" i="52"/>
  <c r="J29" i="52"/>
  <c r="J28" i="52"/>
  <c r="I26" i="52"/>
  <c r="H26" i="52"/>
  <c r="G26" i="52"/>
  <c r="F26" i="52"/>
  <c r="J25" i="52"/>
  <c r="J24" i="52"/>
  <c r="J21" i="52"/>
  <c r="J20" i="52"/>
  <c r="J19" i="52"/>
  <c r="J18" i="52"/>
  <c r="J17" i="52"/>
  <c r="I15" i="52"/>
  <c r="I22" i="52" s="1"/>
  <c r="H15" i="52"/>
  <c r="H22" i="52" s="1"/>
  <c r="G15" i="52"/>
  <c r="F15" i="52"/>
  <c r="J14" i="52"/>
  <c r="J13" i="52"/>
  <c r="J12" i="52"/>
  <c r="J11" i="52"/>
  <c r="J10" i="52"/>
  <c r="J9" i="52"/>
  <c r="F15" i="22"/>
  <c r="G15" i="22"/>
  <c r="G17" i="22" s="1"/>
  <c r="G18" i="22" s="1"/>
  <c r="H15" i="22"/>
  <c r="I15" i="22"/>
  <c r="E16" i="22"/>
  <c r="D16" i="22"/>
  <c r="I26" i="22" s="1"/>
  <c r="F17" i="22"/>
  <c r="H17" i="22"/>
  <c r="I17" i="22"/>
  <c r="F18" i="22"/>
  <c r="H18" i="22"/>
  <c r="I18" i="22"/>
  <c r="B3" i="1"/>
  <c r="H8" i="1"/>
  <c r="H9" i="1"/>
  <c r="H10" i="1"/>
  <c r="H11" i="1"/>
  <c r="H12" i="1"/>
  <c r="H13" i="1"/>
  <c r="H14" i="1"/>
  <c r="H15" i="1"/>
  <c r="H16" i="1"/>
  <c r="H17" i="1"/>
  <c r="H18" i="1"/>
  <c r="H19" i="1"/>
  <c r="H20" i="1"/>
  <c r="B2" i="12"/>
  <c r="I13" i="12"/>
  <c r="I19" i="12"/>
  <c r="I25" i="12"/>
  <c r="I31" i="12"/>
  <c r="E45" i="12"/>
  <c r="H45" i="12"/>
  <c r="E46" i="12"/>
  <c r="H46" i="12" s="1"/>
  <c r="E47" i="12"/>
  <c r="H47" i="12"/>
  <c r="E48" i="12"/>
  <c r="H48" i="12" s="1"/>
  <c r="E49" i="12"/>
  <c r="H49" i="12" s="1"/>
  <c r="E50" i="12"/>
  <c r="H50" i="12" s="1"/>
  <c r="E51" i="12"/>
  <c r="B3" i="9"/>
  <c r="F7" i="9"/>
  <c r="F8" i="9"/>
  <c r="F9" i="9"/>
  <c r="F10" i="9"/>
  <c r="F11" i="9"/>
  <c r="F12" i="9"/>
  <c r="F13" i="9"/>
  <c r="F14" i="9"/>
  <c r="F15" i="9"/>
  <c r="F16" i="9"/>
  <c r="F17" i="9"/>
  <c r="F18" i="9"/>
  <c r="F20" i="9"/>
  <c r="F21" i="9"/>
  <c r="F22" i="9"/>
  <c r="F23" i="9"/>
  <c r="B3" i="4"/>
  <c r="B3" i="15"/>
  <c r="G7" i="15"/>
  <c r="G8" i="15"/>
  <c r="G9" i="15"/>
  <c r="G10" i="15"/>
  <c r="G11" i="15"/>
  <c r="G12" i="15"/>
  <c r="G14" i="15"/>
  <c r="G15" i="15"/>
  <c r="B3" i="20"/>
  <c r="B3" i="36"/>
  <c r="H8" i="36"/>
  <c r="H9" i="36"/>
  <c r="H10" i="36"/>
  <c r="H11" i="36"/>
  <c r="H12" i="36"/>
  <c r="H22" i="36" s="1"/>
  <c r="H21" i="1" s="1"/>
  <c r="H13" i="36"/>
  <c r="H14" i="36"/>
  <c r="H15" i="36"/>
  <c r="H16" i="36"/>
  <c r="H17" i="36"/>
  <c r="H18" i="36"/>
  <c r="H19" i="36"/>
  <c r="H20" i="36"/>
  <c r="H21" i="36"/>
  <c r="B3" i="45"/>
  <c r="H8" i="45"/>
  <c r="H22" i="45" s="1"/>
  <c r="H9" i="45"/>
  <c r="H10" i="45"/>
  <c r="H11" i="45"/>
  <c r="H12" i="45"/>
  <c r="H13" i="45"/>
  <c r="H14" i="45"/>
  <c r="H15" i="45"/>
  <c r="H16" i="45"/>
  <c r="H17" i="45"/>
  <c r="H18" i="45"/>
  <c r="H19" i="45"/>
  <c r="H20" i="45"/>
  <c r="H21" i="45"/>
  <c r="B2" i="37"/>
  <c r="I13" i="37"/>
  <c r="I39" i="37" s="1"/>
  <c r="I19" i="37"/>
  <c r="I25" i="37"/>
  <c r="I31" i="37"/>
  <c r="I37" i="37"/>
  <c r="E45" i="37"/>
  <c r="H45" i="37" s="1"/>
  <c r="E46" i="37"/>
  <c r="H46" i="37"/>
  <c r="E47" i="37"/>
  <c r="H47" i="37" s="1"/>
  <c r="E48" i="37"/>
  <c r="H48" i="37" s="1"/>
  <c r="E49" i="37"/>
  <c r="H49" i="37" s="1"/>
  <c r="E50" i="37"/>
  <c r="H50" i="37"/>
  <c r="E51" i="37"/>
  <c r="H51" i="37" s="1"/>
  <c r="E52" i="37"/>
  <c r="H52" i="37" s="1"/>
  <c r="E53" i="37"/>
  <c r="H53" i="37" s="1"/>
  <c r="B2" i="46"/>
  <c r="I13" i="46"/>
  <c r="I39" i="46"/>
  <c r="E57" i="46" s="1"/>
  <c r="I19" i="46"/>
  <c r="I25" i="46"/>
  <c r="I31" i="46"/>
  <c r="I37" i="46"/>
  <c r="E45" i="46"/>
  <c r="H45" i="46"/>
  <c r="E46" i="46"/>
  <c r="H46" i="46"/>
  <c r="E47" i="46"/>
  <c r="H47" i="46" s="1"/>
  <c r="E48" i="46"/>
  <c r="H48" i="46"/>
  <c r="E49" i="46"/>
  <c r="H49" i="46" s="1"/>
  <c r="E50" i="46"/>
  <c r="H50" i="46"/>
  <c r="E51" i="46"/>
  <c r="H51" i="46" s="1"/>
  <c r="E52" i="46"/>
  <c r="H52" i="46"/>
  <c r="E53" i="46"/>
  <c r="H53" i="46" s="1"/>
  <c r="B3" i="47"/>
  <c r="F7" i="47"/>
  <c r="F26" i="47" s="1"/>
  <c r="F24" i="9" s="1"/>
  <c r="F8" i="47"/>
  <c r="F9" i="47"/>
  <c r="F10" i="47"/>
  <c r="F11" i="47"/>
  <c r="F12" i="47"/>
  <c r="F13" i="47"/>
  <c r="F14" i="47"/>
  <c r="F15" i="47"/>
  <c r="F16" i="47"/>
  <c r="F17" i="47"/>
  <c r="F18" i="47"/>
  <c r="F19" i="47"/>
  <c r="F20" i="47"/>
  <c r="F21" i="47"/>
  <c r="F22" i="47"/>
  <c r="F23" i="47"/>
  <c r="F24" i="47"/>
  <c r="B3" i="38"/>
  <c r="F7" i="38"/>
  <c r="F26" i="38" s="1"/>
  <c r="F8" i="38"/>
  <c r="F9" i="38"/>
  <c r="F10" i="38"/>
  <c r="F11" i="38"/>
  <c r="F12" i="38"/>
  <c r="F13" i="38"/>
  <c r="F14" i="38"/>
  <c r="F15" i="38"/>
  <c r="F16" i="38"/>
  <c r="F17" i="38"/>
  <c r="F18" i="38"/>
  <c r="F19" i="38"/>
  <c r="F20" i="38"/>
  <c r="F21" i="38"/>
  <c r="F22" i="38"/>
  <c r="F23" i="38"/>
  <c r="F24" i="38"/>
  <c r="B3" i="48"/>
  <c r="C25" i="48"/>
  <c r="C23" i="4" s="1"/>
  <c r="C25" i="4" s="1"/>
  <c r="E12" i="22" s="1"/>
  <c r="B3" i="39"/>
  <c r="C25" i="39"/>
  <c r="B3" i="49"/>
  <c r="G7" i="49"/>
  <c r="G18" i="49" s="1"/>
  <c r="G8" i="49"/>
  <c r="G9" i="49"/>
  <c r="G10" i="49"/>
  <c r="G11" i="49"/>
  <c r="G12" i="49"/>
  <c r="G13" i="49"/>
  <c r="G14" i="49"/>
  <c r="G15" i="49"/>
  <c r="G16" i="49"/>
  <c r="B3" i="40"/>
  <c r="G7" i="40"/>
  <c r="G18" i="40" s="1"/>
  <c r="G8" i="40"/>
  <c r="G9" i="40"/>
  <c r="G10" i="40"/>
  <c r="G11" i="40"/>
  <c r="G12" i="40"/>
  <c r="G13" i="40"/>
  <c r="G14" i="40"/>
  <c r="G15" i="40"/>
  <c r="G16" i="40"/>
  <c r="B3" i="50"/>
  <c r="C25" i="50"/>
  <c r="C23" i="20" s="1"/>
  <c r="C25" i="20" s="1"/>
  <c r="E14" i="22" s="1"/>
  <c r="B3" i="41"/>
  <c r="C25" i="41"/>
  <c r="H26" i="22"/>
  <c r="E57" i="37" l="1"/>
  <c r="I37" i="12"/>
  <c r="G16" i="15"/>
  <c r="G18" i="15" s="1"/>
  <c r="E13" i="22" s="1"/>
  <c r="I39" i="12"/>
  <c r="E57" i="12" s="1"/>
  <c r="I55" i="37"/>
  <c r="D14" i="22"/>
  <c r="F26" i="22" s="1"/>
  <c r="E26" i="22"/>
  <c r="F26" i="9"/>
  <c r="E11" i="22" s="1"/>
  <c r="D12" i="22"/>
  <c r="F25" i="22" s="1"/>
  <c r="E25" i="22"/>
  <c r="I55" i="46"/>
  <c r="B57" i="46" s="1"/>
  <c r="I57" i="46" s="1"/>
  <c r="H22" i="1"/>
  <c r="F44" i="52"/>
  <c r="F46" i="52" s="1"/>
  <c r="G44" i="52"/>
  <c r="G46" i="52" s="1"/>
  <c r="J22" i="52"/>
  <c r="J26" i="52"/>
  <c r="J38" i="52"/>
  <c r="J34" i="52"/>
  <c r="J30" i="52"/>
  <c r="J15" i="52"/>
  <c r="J44" i="52" l="1"/>
  <c r="J46" i="52" s="1"/>
  <c r="H30" i="1"/>
  <c r="E9" i="22" s="1"/>
  <c r="E8" i="22"/>
  <c r="B57" i="37"/>
  <c r="I57" i="37" s="1"/>
  <c r="H52" i="12"/>
  <c r="I55" i="12" s="1"/>
  <c r="B57" i="12" s="1"/>
  <c r="I57" i="12" s="1"/>
  <c r="E10" i="22" s="1"/>
  <c r="D13" i="22"/>
  <c r="I25" i="22" s="1"/>
  <c r="H25" i="22"/>
  <c r="D11" i="22"/>
  <c r="I24" i="22" s="1"/>
  <c r="H24" i="22"/>
  <c r="E24" i="22" l="1"/>
  <c r="D10" i="22"/>
  <c r="F24" i="22" s="1"/>
  <c r="H23" i="22"/>
  <c r="D9" i="22"/>
  <c r="I23" i="22" s="1"/>
  <c r="D8" i="22"/>
  <c r="F23" i="22" s="1"/>
  <c r="E15" i="22"/>
  <c r="E23" i="22"/>
  <c r="E17" i="22" l="1"/>
  <c r="D15" i="22"/>
  <c r="F28" i="22" l="1"/>
  <c r="D17" i="22"/>
  <c r="I28" i="22" s="1"/>
  <c r="E18" i="22" l="1"/>
</calcChain>
</file>

<file path=xl/sharedStrings.xml><?xml version="1.0" encoding="utf-8"?>
<sst xmlns="http://schemas.openxmlformats.org/spreadsheetml/2006/main" count="896" uniqueCount="239">
  <si>
    <t>Other Costs</t>
  </si>
  <si>
    <t>FORM I-4: SUPPLIES Budget Category Detail Form</t>
  </si>
  <si>
    <t xml:space="preserve">*Letter(s) of good standing that validate the respondent’s programmatic, administrative, and financial capability must be placed after this form if respondent receives any funding from state agencies other than DSHS related to this project.  If the respondent is a state agency or institution of higher education, letter(s) of good standing are not required.  DO NOT include funding from other state agencies in column 4 or Federal sources in column 3 that is not related to activities being funded by this DSHS project.
</t>
  </si>
  <si>
    <t>Budget</t>
  </si>
  <si>
    <t>Description of Item</t>
  </si>
  <si>
    <t>Total Amount Requested for Supplies:</t>
  </si>
  <si>
    <t>Total Cost</t>
  </si>
  <si>
    <t>FORM I-5: CONTRACTUAL Budget Category Detail Form</t>
  </si>
  <si>
    <t xml:space="preserve">              CONTRACTOR NAME              (Agency or Individual)</t>
  </si>
  <si>
    <t>DESCRIPTION OF SERVICES  (Scope of Work)</t>
  </si>
  <si>
    <t xml:space="preserve">                          Total Amount Requested for CONTRACTUAL:</t>
  </si>
  <si>
    <t>FORM I - 7 Indirect Costs</t>
  </si>
  <si>
    <t>_____</t>
  </si>
  <si>
    <t xml:space="preserve">FORM I-1: PERSONNEL Budget Category Detail Form </t>
  </si>
  <si>
    <t>Amount:</t>
  </si>
  <si>
    <t>SUPPLEMENTAL FORMS INSTRUCTIONS</t>
  </si>
  <si>
    <t xml:space="preserve">                      
                         -Form I-1 Personnel Supplemental
                        -Form I-2 Travel Supplemental
                        -Form I-3 Equipment Supplemental
                        -Form I-4 Supplies Supplemental
                        -Form I-5 Contractual Supplemental
                        -Form I-6 Other Supplemental
 </t>
  </si>
  <si>
    <t>FORM I-1: PERSONNEL Budget Category Detail Form (Supplemental)</t>
  </si>
  <si>
    <t>FORM I-2: TRAVEL Budget Category Detail Form (Supplemental)</t>
  </si>
  <si>
    <t>Detail Form (Supplemental)</t>
  </si>
  <si>
    <t>FORM I-4: SUPPLIES Budget Category Detail Form (Supplemental)</t>
  </si>
  <si>
    <t>FORM I-5: CONTRACTUAL Budget Category Detail Form (Supplemental)</t>
  </si>
  <si>
    <t xml:space="preserve"> CONTRACTOR NAME              (Agency or Individual)</t>
  </si>
  <si>
    <t>FORM I-6: OTHER Budget Category Detail Form (Supplemental)</t>
  </si>
  <si>
    <t>Indirect costs are based on (mark the statement that is applicable):</t>
  </si>
  <si>
    <t>List contracts for services related to the scope of work that is to be provided by a third party.  If a third party is not yet identified, describe the service to be contracted and show contractors as “To Be Named.”  Justification for any contract that delegates $100,000 or more of the scope of the project in the respondent’s funding request, must be attached behind this form.</t>
  </si>
  <si>
    <t>Total amount of indirect costs allocable to the project:</t>
  </si>
  <si>
    <t>Itemize the elements of fringe benefits in the space below:</t>
  </si>
  <si>
    <r>
      <t xml:space="preserve">Description of Item
</t>
    </r>
    <r>
      <rPr>
        <sz val="9"/>
        <color indexed="8"/>
        <rFont val="Arial Narrow"/>
        <family val="2"/>
      </rPr>
      <t>[If applicable, include quantity and cost/quantity (i.e. # of units &amp; cost per unit)]</t>
    </r>
  </si>
  <si>
    <r>
      <t xml:space="preserve">Description of Item
</t>
    </r>
    <r>
      <rPr>
        <sz val="11"/>
        <color indexed="8"/>
        <rFont val="Arial Narrow"/>
        <family val="2"/>
      </rPr>
      <t>[</t>
    </r>
    <r>
      <rPr>
        <sz val="9"/>
        <color indexed="8"/>
        <rFont val="Arial Narrow"/>
        <family val="2"/>
      </rPr>
      <t>If applicable, include quantity and cost/quantity (i.e. # of units &amp; cost/unit)]</t>
    </r>
  </si>
  <si>
    <r>
      <t xml:space="preserve">METHOD OF PAYMENT  </t>
    </r>
    <r>
      <rPr>
        <b/>
        <sz val="9"/>
        <color indexed="8"/>
        <rFont val="Arial Narrow"/>
        <family val="2"/>
      </rPr>
      <t xml:space="preserve"> (i.e. Monthly, Hourly, Unit, Lump Sum)</t>
    </r>
  </si>
  <si>
    <r>
      <t xml:space="preserve">RATE OF PAYMENT
</t>
    </r>
    <r>
      <rPr>
        <b/>
        <sz val="8"/>
        <color indexed="8"/>
        <rFont val="Arial Narrow"/>
        <family val="2"/>
      </rPr>
      <t>(i.e. hourly rate, unit rate, lump sum amount)</t>
    </r>
  </si>
  <si>
    <r>
      <t xml:space="preserve">Itemize and describe each supply item and </t>
    </r>
    <r>
      <rPr>
        <b/>
        <sz val="10"/>
        <color indexed="8"/>
        <rFont val="Arial Narrow"/>
        <family val="2"/>
      </rPr>
      <t>provide an estimated quantity and cost (i.e. # of boxes &amp; cost/box) if applicable</t>
    </r>
    <r>
      <rPr>
        <sz val="10"/>
        <color indexed="8"/>
        <rFont val="Arial Narrow"/>
        <family val="2"/>
      </rPr>
      <t>.  Provide a justification for each supply item.  Costs may be categorized by each general type (i.e., office, computer, medical, client incentives, educational, etc.)</t>
    </r>
  </si>
  <si>
    <r>
      <t xml:space="preserve">Description of Item
</t>
    </r>
    <r>
      <rPr>
        <sz val="11"/>
        <color indexed="8"/>
        <rFont val="Arial Narrow"/>
        <family val="2"/>
      </rPr>
      <t>[</t>
    </r>
    <r>
      <rPr>
        <sz val="8"/>
        <color indexed="8"/>
        <rFont val="Arial Narrow"/>
        <family val="2"/>
      </rPr>
      <t>If applicable, provide estimated quantity and cost (i.e. # of boxes &amp; cost/box)]</t>
    </r>
  </si>
  <si>
    <r>
      <t xml:space="preserve">Description of Item
</t>
    </r>
    <r>
      <rPr>
        <sz val="8"/>
        <color indexed="8"/>
        <rFont val="Arial Narrow"/>
        <family val="2"/>
      </rPr>
      <t>[If applicable, provide estimated quantity and cost (i.e. # of boxes &amp; cost/box)]</t>
    </r>
  </si>
  <si>
    <t>FORM I-6: OTHER Budget Category Detail Form</t>
  </si>
  <si>
    <t>Total Amount Requested for Other:</t>
  </si>
  <si>
    <t>FORM I: BUDGET SUMMARY (REQUIRED)</t>
  </si>
  <si>
    <t>DSHS Funds</t>
  </si>
  <si>
    <t>Direct Federal</t>
  </si>
  <si>
    <t>Other State</t>
  </si>
  <si>
    <t>Legal Name of Respondent:</t>
  </si>
  <si>
    <t xml:space="preserve">Legal Name of Respondent: </t>
  </si>
  <si>
    <t>Local Funding</t>
  </si>
  <si>
    <t xml:space="preserve">Other </t>
  </si>
  <si>
    <t>Funds</t>
  </si>
  <si>
    <t>Requested</t>
  </si>
  <si>
    <t>Agency Funds*</t>
  </si>
  <si>
    <t>Sources</t>
  </si>
  <si>
    <t>(1)</t>
  </si>
  <si>
    <t>(2)</t>
  </si>
  <si>
    <t>(3)</t>
  </si>
  <si>
    <t>(4)</t>
  </si>
  <si>
    <t>(5)</t>
  </si>
  <si>
    <t>(6)</t>
  </si>
  <si>
    <t>A.</t>
  </si>
  <si>
    <t>Personnel</t>
  </si>
  <si>
    <t>B.</t>
  </si>
  <si>
    <t>Fringe Benefits</t>
  </si>
  <si>
    <t>C.</t>
  </si>
  <si>
    <t>Travel</t>
  </si>
  <si>
    <t>D.</t>
  </si>
  <si>
    <t>Equipment</t>
  </si>
  <si>
    <t>E.</t>
  </si>
  <si>
    <t>Supplies</t>
  </si>
  <si>
    <t>F.</t>
  </si>
  <si>
    <t>Contractual</t>
  </si>
  <si>
    <t>G.</t>
  </si>
  <si>
    <t>H.</t>
  </si>
  <si>
    <t>Other</t>
  </si>
  <si>
    <t>I.</t>
  </si>
  <si>
    <t>Total Direct Costs</t>
  </si>
  <si>
    <t>J.</t>
  </si>
  <si>
    <t>Indirect Costs</t>
  </si>
  <si>
    <t>K.</t>
  </si>
  <si>
    <t>Program Income - Projected Earnings</t>
  </si>
  <si>
    <t>Total (Sum of H and I)</t>
  </si>
  <si>
    <t>     </t>
  </si>
  <si>
    <t>Functional Title + Code</t>
  </si>
  <si>
    <t>Justification</t>
  </si>
  <si>
    <t>PERSONNEL</t>
  </si>
  <si>
    <t>FTE's</t>
  </si>
  <si>
    <t>E = Existing or P = Proposed</t>
  </si>
  <si>
    <t>Fringe Benefits Total</t>
  </si>
  <si>
    <t xml:space="preserve">Fringe Benefit Rate % </t>
  </si>
  <si>
    <t>FRINGE BENEFITS</t>
  </si>
  <si>
    <t>FORM I-2: TRAVEL Budget Category Detail Form</t>
  </si>
  <si>
    <t>Mileage</t>
  </si>
  <si>
    <t>(a)</t>
  </si>
  <si>
    <t>(b)</t>
  </si>
  <si>
    <t>Description of</t>
  </si>
  <si>
    <t>Conference/Workshop</t>
  </si>
  <si>
    <t>Location</t>
  </si>
  <si>
    <t>Cost</t>
  </si>
  <si>
    <t>Travel Costs</t>
  </si>
  <si>
    <t>Total</t>
  </si>
  <si>
    <t>Other / Local Travel Costs</t>
  </si>
  <si>
    <t>Conference / Workshop Travel Costs</t>
  </si>
  <si>
    <t>(City, State)</t>
  </si>
  <si>
    <t>Airfare</t>
  </si>
  <si>
    <t>Meals</t>
  </si>
  <si>
    <t>Lodging</t>
  </si>
  <si>
    <t>Total for Conference / Workshop Travel</t>
  </si>
  <si>
    <t>Number of Miles</t>
  </si>
  <si>
    <t xml:space="preserve"> (a) + (b)</t>
  </si>
  <si>
    <t>Mileage Reimbursement Rate</t>
  </si>
  <si>
    <t xml:space="preserve"> Other / Local Travel Costs:</t>
  </si>
  <si>
    <t>Conference / Workshop Travel Costs:</t>
  </si>
  <si>
    <t>Total Travel Costs:</t>
  </si>
  <si>
    <t>Respondent's Travel Policy</t>
  </si>
  <si>
    <t>State of Texas Travel Policy</t>
  </si>
  <si>
    <t>$</t>
  </si>
  <si>
    <t xml:space="preserve">Mileage   </t>
  </si>
  <si>
    <t>Total for Other / Local Travel</t>
  </si>
  <si>
    <t>Indicate Policy Used:</t>
  </si>
  <si>
    <t xml:space="preserve">FORM I-3: EQUIPMENT AND CONTROLLED ASSETS Budget Category </t>
  </si>
  <si>
    <t>Detail Form</t>
  </si>
  <si>
    <t>TOTAL</t>
  </si>
  <si>
    <t>Number of Units</t>
  </si>
  <si>
    <t>Total Amount Requested for Equipment:</t>
  </si>
  <si>
    <t>Purpose &amp; Justification</t>
  </si>
  <si>
    <t>TOTAL FROM PERSONNEL SUPPLEMENTAL BUDGET SHEETS</t>
  </si>
  <si>
    <t>TOTAL FROM EQUIPMENT SUPPLEMENTAL BUDGET SHEETS</t>
  </si>
  <si>
    <t>TOTAL FROM SUPPLIES SUPPLEMENTAL BUDGET SHEETS</t>
  </si>
  <si>
    <t>TOTAL FROM CONTRACTUAL SUPPLEMENTAL BUDGET SHEETS</t>
  </si>
  <si>
    <t>TOTAL FROM OTHER SUPPLEMENTAL BUDGET SHEETS</t>
  </si>
  <si>
    <t>Itemize, describe and justify the list below.  Attach complete specifications or a copy of the purchase order.  See attached example for equipment definition and detailed instructions to complete this form.</t>
  </si>
  <si>
    <t>RATE:
BASE:</t>
  </si>
  <si>
    <t># of Months, Hours, Units, etc.</t>
  </si>
  <si>
    <t>Number of:</t>
  </si>
  <si>
    <t>Location
City/State</t>
  </si>
  <si>
    <t>Days/Employees</t>
  </si>
  <si>
    <t>Cost Per Unit</t>
  </si>
  <si>
    <t xml:space="preserve"> </t>
  </si>
  <si>
    <t>METHOD OF PAYMENT   
(i.e., Monthly, Hourly, Unit, Lump Sum)</t>
  </si>
  <si>
    <t>Vacant Y/N</t>
  </si>
  <si>
    <r>
      <t xml:space="preserve">Certification or License </t>
    </r>
    <r>
      <rPr>
        <b/>
        <sz val="8"/>
        <color indexed="8"/>
        <rFont val="Arial Narrow"/>
        <family val="2"/>
      </rPr>
      <t>(Enter NA if not required)</t>
    </r>
  </si>
  <si>
    <t>Salary/Wages Requested for Project</t>
  </si>
  <si>
    <t>Number of Months</t>
  </si>
  <si>
    <t>Total Average Monthly Salary/Wage</t>
  </si>
  <si>
    <t>SalaryWage Total</t>
  </si>
  <si>
    <t>TOTAL FROM TRAVEL SUPPLEMENTAL CONFERENCE/WORKSHOP BUDGET SHEETS</t>
  </si>
  <si>
    <t>TOTAL FROM TRAVEL SUPPLEMENTAL OTHER/LOCAL TRAVEL COSTS BUDGET SHEETS</t>
  </si>
  <si>
    <t>The budget templates (two per budget category) that follow are intended to supplement cost reimbursement budgets when there are too many items to fit on the primary budget template.  Applicants that have utilized all the lines on the primary budget template must use the supplemental templates to list detail information for the respective budget category.  For example, after all the lines on the primary budget template for Personnel (tab labled Form I - 1 Personnel) have been used, go to the supplemental template labled "Form I - 1a Personnel Supp” and if all the lines are used on this template, go to the next template labled "Form I - 1b Personnel".  The amounts on each supplemental template will automatically total and the total from both templates will automatically be inserted on the last line of the primary budget template. 
The supplemental budget templates are:</t>
  </si>
  <si>
    <t>Budget
Total</t>
  </si>
  <si>
    <t>Distribution
Total</t>
  </si>
  <si>
    <t>TOTAL FOR:</t>
  </si>
  <si>
    <t>Check Totals For:</t>
  </si>
  <si>
    <t>Distribution Totals</t>
  </si>
  <si>
    <t>Budget Categories</t>
  </si>
  <si>
    <t>NOTE:  The "Total Budget" amount for each Budget Category will have to be allocated (entered) manually among the funding sources.  Enter amounts in whole dollars.  After amounts have been entered for each funding source, verify that the "Distribution Total" below equals the respective amount under the "Total Budget" from column (1).</t>
  </si>
  <si>
    <t>Budget
Catetory</t>
  </si>
  <si>
    <t>Budget
Category</t>
  </si>
  <si>
    <t>Budget Total</t>
  </si>
  <si>
    <r>
      <t xml:space="preserve">Itemize and describe each supply item and </t>
    </r>
    <r>
      <rPr>
        <b/>
        <sz val="10"/>
        <color indexed="8"/>
        <rFont val="Arial Narrow"/>
        <family val="2"/>
      </rPr>
      <t>provide an estimated quantity and cost (i.e. #of boxes &amp; cost/box) if applicable.</t>
    </r>
    <r>
      <rPr>
        <sz val="10"/>
        <color indexed="8"/>
        <rFont val="Arial Narrow"/>
        <family val="2"/>
      </rPr>
      <t xml:space="preserve">  Provide a justification for each supply item.  Costs may be categorized by each general type (e.g., office, computer, medical, educational, etc.)  See attached example for definition of supplies and detailed instructions to complete this form.</t>
    </r>
  </si>
  <si>
    <r>
      <t xml:space="preserve">RATE OF PAYMENT </t>
    </r>
    <r>
      <rPr>
        <b/>
        <sz val="8"/>
        <color indexed="8"/>
        <rFont val="Arial Narrow"/>
        <family val="2"/>
      </rPr>
      <t>(i.e., hourly rate, unit rate, lump sum amount)</t>
    </r>
  </si>
  <si>
    <t xml:space="preserve">* </t>
  </si>
  <si>
    <t xml:space="preserve">Enter the legal name of your organization in the space provided for "Legal Name of Respondent" on Form I -Budget Summary; doing so will populate the budget category detail templates with your organizations name. </t>
  </si>
  <si>
    <r>
      <t xml:space="preserve">(Examples and instructions for completing the Budget Category Detail Templates are in a separate Excel file located under Templates for Cost Reimbursement Budgets located at :   </t>
    </r>
    <r>
      <rPr>
        <i/>
        <sz val="10"/>
        <color indexed="12"/>
        <rFont val="Arial"/>
        <family val="2"/>
      </rPr>
      <t>http://www.dshs.state.tx.us/grants/forms.shtm</t>
    </r>
  </si>
  <si>
    <t xml:space="preserve">Complete each budget category detail template. Instructions for completing each budget category detail template are in a separate document. If a primary budget category detail template does not accommodate all items in your budget, use the respective supplemental budget template at the end of this workbook. The total of each supplemental category detail budget template will automatically populate to the last line of the respective primary budget category template. </t>
  </si>
  <si>
    <t xml:space="preserve">Refer to the table below the budget template table to verify that the amounts distributed ("Distribution Total") in each budget category equals the "Budget Total" for each respective category. Next, verify that the overall total of all distributions ("Distribution Totals") equals the Budget Total. </t>
  </si>
  <si>
    <r>
      <t xml:space="preserve">Enter the total amount of "Program Income" anticipated for this program in row "K" under the "Total Budget" column (1). The total program income budgeted will be automatically allocated to each funding source based on the percentage of funding of the total budget. Information on program income is available in the DSHS Contractors Financial Procedures Manual located at the following web site:  </t>
    </r>
    <r>
      <rPr>
        <sz val="10"/>
        <color indexed="12"/>
        <rFont val="Arial"/>
        <family val="2"/>
      </rPr>
      <t xml:space="preserve">http://www.dshs.state.tx.us/contracts/ </t>
    </r>
    <r>
      <rPr>
        <sz val="10"/>
        <rFont val="Arial"/>
      </rPr>
      <t xml:space="preserve">  </t>
    </r>
  </si>
  <si>
    <t>After you have completed each budget category detail form, go to Form I-Budget Summary and input other sources of funding manually (if any) in Columns 3 - 6 for each budget category.</t>
  </si>
  <si>
    <t xml:space="preserve">General Instructions for Completing Budget Forms
DSHS Costs Only Budgeted on Detail Category Pages </t>
  </si>
  <si>
    <t xml:space="preserve">FORM E-2: INTERVENTION BUDGET SUMMARY </t>
  </si>
  <si>
    <t xml:space="preserve">Name of Contractor: </t>
  </si>
  <si>
    <t>Cost Categories</t>
  </si>
  <si>
    <t>Category I (Counseling and Testing)</t>
  </si>
  <si>
    <t xml:space="preserve">Category II              CRCS </t>
  </si>
  <si>
    <t>Funding Opportunity 2:  Core HIV Prevention Programs</t>
  </si>
  <si>
    <t xml:space="preserve">Funding Opportunity 3: PrEP and nPEP Programs
</t>
  </si>
  <si>
    <t xml:space="preserve">Funding Opportunity 4: Client-Level Interventions
</t>
  </si>
  <si>
    <t xml:space="preserve">Funding Opportunity 5: Structural Interventions
</t>
  </si>
  <si>
    <t xml:space="preserve">TOTAL PERSONNEL </t>
  </si>
  <si>
    <t>TOTAL FRINGE BENEFITS</t>
  </si>
  <si>
    <t>TOTAL TRAVEL</t>
  </si>
  <si>
    <t>TOTAL EQUIPMENT</t>
  </si>
  <si>
    <t>TOTAL SUPPLIES</t>
  </si>
  <si>
    <t>TOTAL CONTRACTUAL</t>
  </si>
  <si>
    <t>TOTAL OTHER</t>
  </si>
  <si>
    <t xml:space="preserve">Indirect Costs </t>
  </si>
  <si>
    <r>
      <t xml:space="preserve">The respondent’s most recent indirect cost rate approved by a federal cognizant agency or state single audit coordinating agency.  </t>
    </r>
    <r>
      <rPr>
        <b/>
        <sz val="11"/>
        <color indexed="8"/>
        <rFont val="Arial Narrow"/>
        <family val="2"/>
      </rPr>
      <t xml:space="preserve">Expired rate agreements are not acceptable.  Attach a copy of the rate agreement to this form (Form I - 7 Indirect)  </t>
    </r>
    <r>
      <rPr>
        <sz val="11"/>
        <color indexed="8"/>
        <rFont val="Arial Narrow"/>
        <family val="2"/>
      </rPr>
      <t xml:space="preserve">   </t>
    </r>
    <r>
      <rPr>
        <b/>
        <sz val="11"/>
        <color indexed="8"/>
        <rFont val="Arial Narrow"/>
        <family val="2"/>
      </rPr>
      <t xml:space="preserve"> </t>
    </r>
  </si>
  <si>
    <t>*</t>
  </si>
  <si>
    <t xml:space="preserve">
I attest that I have not had an approved indirect cost rate and I am requesting/electing to utilize the de minimis indirect cost rate.</t>
  </si>
  <si>
    <t xml:space="preserve">
I elect not to request indirect costs. </t>
  </si>
  <si>
    <t>.</t>
  </si>
  <si>
    <t>FICA  7.65%</t>
  </si>
  <si>
    <t>SUTA 2.8%</t>
  </si>
  <si>
    <t>Worker's Comp 1.0%</t>
  </si>
  <si>
    <t>Health Insurance $ 16100/FTE/YR</t>
  </si>
  <si>
    <t>401K 13.45%</t>
  </si>
  <si>
    <t>Monthly Cell Phone Charge</t>
  </si>
  <si>
    <t>Tangible Reinforcements</t>
  </si>
  <si>
    <t xml:space="preserve">Centrifuge Calibration </t>
  </si>
  <si>
    <t>Specialty Condoms</t>
  </si>
  <si>
    <t>Testing Kits</t>
  </si>
  <si>
    <t>HIV/STI Program Manager  (0.4 FTE) Lilian Mbise</t>
  </si>
  <si>
    <t>Dell Latitude 5410</t>
  </si>
  <si>
    <t>Support of CORE and PrEP clinical operations</t>
  </si>
  <si>
    <t>Wireless  phone services  maintain communication with staff and clients while out in the field. Communication in the field, $50 X 4 FTE X 12 months</t>
  </si>
  <si>
    <t>Annual preventative maintenance of centriguges at assist with speciment handling as per DSHS laboratory guidelines ($750 for 3 units)</t>
  </si>
  <si>
    <t>Travel to focus populations for grant/outreach activities</t>
  </si>
  <si>
    <t>Support of CORE prevention activities - 10 boxes containing 1000 condoms at $100/box</t>
  </si>
  <si>
    <t>Medical Supplies</t>
  </si>
  <si>
    <t>Office Supplies</t>
  </si>
  <si>
    <t>Support of clinical operations for HIV testing and PrEP labs. Paper, pens, pencils, pencil sharpner, post it's sharpies, labels, etc</t>
  </si>
  <si>
    <t>N</t>
  </si>
  <si>
    <t>N/A</t>
  </si>
  <si>
    <t xml:space="preserve"> HIV Prevention Specialist (E) Cuauhtemoc Valles-Priest</t>
  </si>
  <si>
    <t xml:space="preserve">Conduct HIV Prevention activities and testing to ensure HIV Prevention services are provided to persons at greatest risk of acquiring and/or transmitting HIV infection and are conducted in a manner and at a rate to meet target populations and goals.  Distribute condoms according to the Condom Distribution goals. </t>
  </si>
  <si>
    <t>HIV Prevention Supervisor (E)          Juston Baze</t>
  </si>
  <si>
    <t xml:space="preserve"> HIV Prevention Specialist (E)                Sean Cyprien</t>
  </si>
  <si>
    <t xml:space="preserve">Performs pre-exposure counseling, draws specimens for lab tests, counsels on side-effects of medications, performs community outreach and promotion, recruits other clinical providers.                     Conduct HIV Prevention activities and testing to ensure HIV Prevention services are provided to persons at greatest risk of acquiring and/or transmitting HIV infection and are conducted in a manner and at a rate to meet target populations and goals.  Distribute condoms according to the Condom Distribution goals.                                
</t>
  </si>
  <si>
    <t>HIV Prevention Specialist                 (PrEP Navigator)     (E)                                      Tony White</t>
  </si>
  <si>
    <t xml:space="preserve">Nurse Practitioner will provide clinical oversight to staff performing HIV Prevention activites &amp; counseling for PrEP/nPEP, and ensure that PrEP is provided for individuals who are at high risk of adquiring and transmitting HIV/STD. Will monitor routine labs for people on PrEP.  An estimated 24 hours/month will be spent in direct clinical services.  </t>
  </si>
  <si>
    <t xml:space="preserve"> Nurse Practioner  (E)                     Chinyere Egwu</t>
  </si>
  <si>
    <t>FNP License</t>
  </si>
  <si>
    <t xml:space="preserve">Oversees the program &amp; clinical operations of the HIV Prevention Core &amp; PrEP activites to ensure the program is successfully implemented and maintained.  Supervises HIV Prevention Supervisor &amp; HIV Prevention Specialists.
40% of time  will be spent on planning, evaluation, assessment and reporting. </t>
  </si>
  <si>
    <t>Manage and conduct HIV Prevention activities and testing to ensure HIV Prevention services are provided to persons at greatest risk of acquiring and/or transmitting HIV infection.  Supervises staff.  Performs testing and counseling, interacting directly with clients on average 8 hours/week.
                                               Oversees the daily operations of the PrEP Program to ensure the program is successfully implemented and maintained.  Supervises HIV Prevention Specialist.                                     20% of time  will be spent on planning, evaluation, assessment and reporting.</t>
  </si>
  <si>
    <t>RN License</t>
  </si>
  <si>
    <t>HIV Prevention Supervisor (1 FTE) - Juston Baze</t>
  </si>
  <si>
    <t>HIV Prevention Specialist (1 FTE)  - Sean Cyprien</t>
  </si>
  <si>
    <t>HIV Prevention Specialist (1 FTE) -                     Cuauhtemoc Valles-Priest</t>
  </si>
  <si>
    <t>HIV Prevention Specialist/PrEP Navigator (1 FTE)  -         Tony White</t>
  </si>
  <si>
    <t>Nurse Practioner (0.1 FTE) - Chinyere Egwu</t>
  </si>
  <si>
    <t>HIV/STI Program Manager                  Lilian Mbise</t>
  </si>
  <si>
    <t>Centrifuge Calibration (Annual Preventative Maintainence)</t>
  </si>
  <si>
    <t>Fringe Benefits: Social Security - 7.65% ($16,449), Group Health - ($16,100 annually/FTE calculated to 12 months for 4.5 FTE = $72,450), Workers Compensation - 1.0% ($2,150), P&amp;C - 2.8% ($6,020), Retirement - 13.45% ($28,920); TOTAL: 125,989</t>
  </si>
  <si>
    <t>Cellphones</t>
  </si>
  <si>
    <t>Core Supplies (medical, office)</t>
  </si>
  <si>
    <t>Support of clinical operations for HIV testing and PrEP labs. Bandaids, 2x2 gauze, alcohol wipes, needles, vacutainers, lab tubes, tube holders, etc.  (SOW 1, SOW 3)</t>
  </si>
  <si>
    <t>Rapid test kits and controls. These kits are used to screen clients for HIV and provide an immediate result.  Blood is also drawn  and submitted to the DSHS Laboratory for HIV Ag/Ab and syphilis testing. (SOW 1, SOW 3)</t>
  </si>
  <si>
    <t>PrEP Supplies  (office, including computer, medical)</t>
  </si>
  <si>
    <t>$50.00 gift cards for 4 individuals testing positive when linkage to medical care is completed ($200)                                         $ 20 gift cards x 10  to assist with adherence to care for PrEP patients. 
The gift card of the client's choice is provided as long as it complies with DSHS guidelines</t>
  </si>
  <si>
    <t>CPL Labs</t>
  </si>
  <si>
    <t>Hematology Services</t>
  </si>
  <si>
    <t>unit</t>
  </si>
  <si>
    <t>PrEP participants require lab testing including creatinine clearance and other testing as requested by provider.</t>
  </si>
  <si>
    <t>CPL labs - Hematology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</si>
</sst>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8" formatCode="&quot;$&quot;#,##0.00_);[Red]\(&quot;$&quot;#,##0.00\)"/>
    <numFmt numFmtId="164" formatCode="&quot;$&quot;#,##0.00"/>
    <numFmt numFmtId="165" formatCode="&quot;$&quot;#,##0"/>
    <numFmt numFmtId="166" formatCode="&quot;$&quot;#,##0.000"/>
  </numFmts>
  <fonts count="43" x14ac:knownFonts="1">
    <font>
      <sz val="10"/>
      <name val="Arial"/>
    </font>
    <font>
      <b/>
      <sz val="13"/>
      <color indexed="8"/>
      <name val="Arial Black"/>
      <family val="2"/>
    </font>
    <font>
      <b/>
      <sz val="12"/>
      <color indexed="8"/>
      <name val="Arial Black"/>
      <family val="2"/>
    </font>
    <font>
      <sz val="10"/>
      <name val="Arial"/>
      <family val="2"/>
    </font>
    <font>
      <sz val="10"/>
      <name val="Times New Roman"/>
      <family val="1"/>
    </font>
    <font>
      <b/>
      <sz val="10"/>
      <name val="Arial"/>
      <family val="2"/>
    </font>
    <font>
      <b/>
      <sz val="10"/>
      <color indexed="8"/>
      <name val="Arial"/>
      <family val="2"/>
    </font>
    <font>
      <sz val="11"/>
      <name val="Arial"/>
      <family val="2"/>
    </font>
    <font>
      <sz val="11"/>
      <color indexed="8"/>
      <name val="Arial"/>
      <family val="2"/>
    </font>
    <font>
      <sz val="10"/>
      <color indexed="8"/>
      <name val="Arial Narrow"/>
      <family val="2"/>
    </font>
    <font>
      <b/>
      <sz val="10"/>
      <color indexed="8"/>
      <name val="Arial Narrow"/>
      <family val="2"/>
    </font>
    <font>
      <sz val="10"/>
      <color indexed="8"/>
      <name val="Arial"/>
      <family val="2"/>
    </font>
    <font>
      <sz val="8"/>
      <name val="Arial"/>
      <family val="2"/>
    </font>
    <font>
      <b/>
      <sz val="10"/>
      <name val="Arial Black"/>
      <family val="2"/>
    </font>
    <font>
      <b/>
      <sz val="10"/>
      <name val="Arial"/>
      <family val="2"/>
    </font>
    <font>
      <b/>
      <sz val="11"/>
      <color indexed="8"/>
      <name val="Arial Narrow"/>
      <family val="2"/>
    </font>
    <font>
      <sz val="11"/>
      <name val="Arial"/>
      <family val="2"/>
    </font>
    <font>
      <b/>
      <u/>
      <sz val="10"/>
      <name val="Arial"/>
      <family val="2"/>
    </font>
    <font>
      <sz val="9"/>
      <color indexed="8"/>
      <name val="Arial Narrow"/>
      <family val="2"/>
    </font>
    <font>
      <b/>
      <sz val="9"/>
      <color indexed="8"/>
      <name val="Arial Narrow"/>
      <family val="2"/>
    </font>
    <font>
      <b/>
      <sz val="11"/>
      <name val="Arial"/>
      <family val="2"/>
    </font>
    <font>
      <sz val="10"/>
      <name val="Arial Narrow"/>
      <family val="2"/>
    </font>
    <font>
      <sz val="9"/>
      <name val="Arial Narrow"/>
      <family val="2"/>
    </font>
    <font>
      <b/>
      <sz val="9"/>
      <name val="Arial Narrow"/>
      <family val="2"/>
    </font>
    <font>
      <sz val="11"/>
      <color indexed="8"/>
      <name val="Arial Narrow"/>
      <family val="2"/>
    </font>
    <font>
      <b/>
      <sz val="10"/>
      <name val="Arial Narrow"/>
      <family val="2"/>
    </font>
    <font>
      <b/>
      <sz val="11"/>
      <color indexed="8"/>
      <name val="Arial"/>
      <family val="2"/>
    </font>
    <font>
      <b/>
      <sz val="11"/>
      <name val="Arial"/>
      <family val="2"/>
    </font>
    <font>
      <b/>
      <sz val="13"/>
      <name val="Arial Black"/>
      <family val="2"/>
    </font>
    <font>
      <b/>
      <u/>
      <sz val="10"/>
      <color indexed="8"/>
      <name val="Arial"/>
      <family val="2"/>
    </font>
    <font>
      <b/>
      <sz val="8"/>
      <color indexed="8"/>
      <name val="Arial Narrow"/>
      <family val="2"/>
    </font>
    <font>
      <b/>
      <sz val="12"/>
      <name val="Arial"/>
      <family val="2"/>
    </font>
    <font>
      <sz val="8"/>
      <color indexed="8"/>
      <name val="Arial Narrow"/>
      <family val="2"/>
    </font>
    <font>
      <sz val="8"/>
      <name val="Arial"/>
      <family val="2"/>
    </font>
    <font>
      <sz val="8"/>
      <color indexed="8"/>
      <name val="Arial"/>
      <family val="2"/>
    </font>
    <font>
      <b/>
      <sz val="8"/>
      <color indexed="8"/>
      <name val="Arial"/>
      <family val="2"/>
    </font>
    <font>
      <b/>
      <sz val="8"/>
      <name val="Arial"/>
      <family val="2"/>
    </font>
    <font>
      <b/>
      <sz val="12"/>
      <name val="Arial"/>
      <family val="2"/>
    </font>
    <font>
      <i/>
      <sz val="10"/>
      <color indexed="12"/>
      <name val="Arial"/>
      <family val="2"/>
    </font>
    <font>
      <i/>
      <sz val="10"/>
      <name val="Arial"/>
      <family val="2"/>
    </font>
    <font>
      <sz val="12"/>
      <name val="Arial"/>
      <family val="2"/>
    </font>
    <font>
      <sz val="10"/>
      <color indexed="12"/>
      <name val="Arial"/>
      <family val="2"/>
    </font>
    <font>
      <sz val="12"/>
      <color theme="1"/>
      <name val="Verdana"/>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5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ck">
        <color indexed="64"/>
      </left>
      <right style="thick">
        <color indexed="64"/>
      </right>
      <top/>
      <bottom style="thin">
        <color indexed="64"/>
      </bottom>
      <diagonal/>
    </border>
    <border>
      <left/>
      <right style="thick">
        <color indexed="64"/>
      </right>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42" fillId="0" borderId="0"/>
  </cellStyleXfs>
  <cellXfs count="531">
    <xf numFmtId="0" fontId="0" fillId="0" borderId="0" xfId="0"/>
    <xf numFmtId="0" fontId="0" fillId="0" borderId="0" xfId="0" applyAlignment="1">
      <alignment horizontal="center"/>
    </xf>
    <xf numFmtId="0" fontId="3" fillId="0" borderId="0" xfId="0" applyFont="1"/>
    <xf numFmtId="0" fontId="0" fillId="0" borderId="0" xfId="0" applyAlignment="1"/>
    <xf numFmtId="0" fontId="0" fillId="0" borderId="0" xfId="0" applyBorder="1"/>
    <xf numFmtId="0" fontId="0" fillId="0" borderId="0" xfId="0" applyAlignment="1">
      <alignment wrapText="1"/>
    </xf>
    <xf numFmtId="0" fontId="9" fillId="0" borderId="0" xfId="0" applyFont="1" applyAlignment="1">
      <alignment horizontal="justify"/>
    </xf>
    <xf numFmtId="0" fontId="1" fillId="0" borderId="0" xfId="0" applyFont="1" applyAlignment="1">
      <alignment horizontal="center"/>
    </xf>
    <xf numFmtId="0" fontId="5" fillId="0" borderId="0" xfId="0" applyFont="1" applyAlignment="1">
      <alignment horizontal="left" vertical="center" readingOrder="1"/>
    </xf>
    <xf numFmtId="0" fontId="0" fillId="0" borderId="0" xfId="0" applyAlignment="1">
      <alignment horizontal="left" vertical="center" readingOrder="1"/>
    </xf>
    <xf numFmtId="0" fontId="0" fillId="0" borderId="0" xfId="0" applyAlignment="1">
      <alignment vertical="center"/>
    </xf>
    <xf numFmtId="0" fontId="21" fillId="0" borderId="0" xfId="0" applyFont="1"/>
    <xf numFmtId="0" fontId="21" fillId="0" borderId="0" xfId="0" applyFont="1" applyBorder="1"/>
    <xf numFmtId="0" fontId="3" fillId="0" borderId="0" xfId="0" applyFont="1" applyAlignment="1">
      <alignment horizontal="center"/>
    </xf>
    <xf numFmtId="0" fontId="15" fillId="0" borderId="1" xfId="0" applyFont="1" applyBorder="1" applyAlignment="1">
      <alignment horizontal="center" vertical="center" wrapText="1"/>
    </xf>
    <xf numFmtId="0" fontId="27" fillId="0" borderId="0" xfId="0" applyFont="1" applyAlignment="1">
      <alignment vertical="center"/>
    </xf>
    <xf numFmtId="0" fontId="15" fillId="0" borderId="2" xfId="0" applyFont="1" applyBorder="1" applyAlignment="1">
      <alignment horizontal="center" vertical="center" wrapText="1"/>
    </xf>
    <xf numFmtId="49" fontId="15" fillId="0" borderId="3" xfId="0" applyNumberFormat="1" applyFont="1" applyBorder="1" applyAlignment="1">
      <alignment horizontal="center" vertical="center" wrapText="1"/>
    </xf>
    <xf numFmtId="49" fontId="27" fillId="0" borderId="3"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justify" vertical="center" wrapText="1"/>
    </xf>
    <xf numFmtId="164" fontId="9" fillId="0" borderId="4" xfId="0" applyNumberFormat="1" applyFont="1" applyBorder="1" applyAlignment="1">
      <alignment horizontal="justify" vertical="center" wrapText="1"/>
    </xf>
    <xf numFmtId="0" fontId="9" fillId="0" borderId="5" xfId="0" applyFont="1" applyBorder="1" applyAlignment="1">
      <alignment horizontal="left" vertical="center" wrapText="1"/>
    </xf>
    <xf numFmtId="0" fontId="0" fillId="0" borderId="0" xfId="0" applyFill="1"/>
    <xf numFmtId="0" fontId="11" fillId="0" borderId="6" xfId="0" applyFont="1" applyBorder="1" applyAlignment="1" applyProtection="1">
      <alignment horizontal="center" vertical="center" wrapText="1"/>
      <protection locked="0"/>
    </xf>
    <xf numFmtId="0" fontId="0" fillId="0" borderId="0" xfId="0" applyBorder="1" applyAlignment="1" applyProtection="1">
      <protection locked="0"/>
    </xf>
    <xf numFmtId="0" fontId="11" fillId="0" borderId="6" xfId="0" applyFont="1" applyBorder="1" applyAlignment="1" applyProtection="1">
      <alignment horizontal="justify" vertical="center" wrapText="1"/>
      <protection locked="0"/>
    </xf>
    <xf numFmtId="0" fontId="8" fillId="0" borderId="6" xfId="0" applyFont="1" applyBorder="1" applyAlignment="1" applyProtection="1">
      <alignment horizontal="center" vertical="center" wrapText="1"/>
      <protection locked="0"/>
    </xf>
    <xf numFmtId="0" fontId="11" fillId="0" borderId="6" xfId="0" applyFont="1" applyBorder="1" applyAlignment="1" applyProtection="1">
      <alignment horizontal="left" vertical="center" wrapText="1" readingOrder="1"/>
      <protection locked="0"/>
    </xf>
    <xf numFmtId="164" fontId="11" fillId="0" borderId="6" xfId="0" applyNumberFormat="1" applyFont="1" applyBorder="1" applyAlignment="1" applyProtection="1">
      <alignment horizontal="right" vertical="center" wrapText="1"/>
      <protection locked="0"/>
    </xf>
    <xf numFmtId="0" fontId="0" fillId="0" borderId="0" xfId="0" applyProtection="1"/>
    <xf numFmtId="0" fontId="0" fillId="0" borderId="0" xfId="0" applyBorder="1" applyProtection="1"/>
    <xf numFmtId="0" fontId="22" fillId="0" borderId="7" xfId="0" applyFont="1" applyBorder="1" applyProtection="1">
      <protection locked="0"/>
    </xf>
    <xf numFmtId="0" fontId="8" fillId="0" borderId="6" xfId="0" applyFont="1" applyBorder="1" applyAlignment="1" applyProtection="1">
      <alignment horizontal="justify" wrapText="1"/>
      <protection locked="0"/>
    </xf>
    <xf numFmtId="0" fontId="8" fillId="0" borderId="6" xfId="0" applyNumberFormat="1" applyFont="1" applyBorder="1" applyAlignment="1" applyProtection="1">
      <alignment horizontal="justify" wrapText="1"/>
      <protection locked="0"/>
    </xf>
    <xf numFmtId="0" fontId="8" fillId="0" borderId="6" xfId="0" applyFont="1" applyBorder="1" applyAlignment="1" applyProtection="1">
      <alignment horizontal="left" vertical="top" wrapText="1"/>
      <protection locked="0"/>
    </xf>
    <xf numFmtId="164" fontId="8" fillId="0" borderId="6" xfId="0" applyNumberFormat="1" applyFont="1" applyBorder="1" applyAlignment="1" applyProtection="1">
      <alignment horizontal="right" wrapText="1"/>
      <protection locked="0"/>
    </xf>
    <xf numFmtId="0" fontId="8" fillId="0" borderId="6" xfId="0" applyFont="1" applyBorder="1" applyAlignment="1" applyProtection="1">
      <alignment horizontal="left" vertical="center" wrapText="1"/>
      <protection locked="0"/>
    </xf>
    <xf numFmtId="0" fontId="1" fillId="0" borderId="0" xfId="0" applyFont="1" applyAlignment="1" applyProtection="1">
      <alignment horizontal="center"/>
    </xf>
    <xf numFmtId="1" fontId="3" fillId="0" borderId="6" xfId="0" applyNumberFormat="1" applyFont="1" applyBorder="1" applyAlignment="1" applyProtection="1">
      <alignment horizontal="center" vertical="center" wrapText="1"/>
      <protection locked="0"/>
    </xf>
    <xf numFmtId="165" fontId="9" fillId="0" borderId="5" xfId="0" applyNumberFormat="1" applyFont="1" applyBorder="1" applyAlignment="1">
      <alignment horizontal="right" vertical="center" wrapText="1"/>
    </xf>
    <xf numFmtId="165" fontId="9" fillId="0" borderId="8" xfId="0" applyNumberFormat="1" applyFont="1" applyBorder="1" applyAlignment="1">
      <alignment horizontal="right" vertical="center" wrapText="1"/>
    </xf>
    <xf numFmtId="165" fontId="9" fillId="0" borderId="7" xfId="0" applyNumberFormat="1" applyFont="1" applyBorder="1" applyAlignment="1" applyProtection="1">
      <alignment horizontal="right" wrapText="1"/>
      <protection locked="0"/>
    </xf>
    <xf numFmtId="165" fontId="3" fillId="0" borderId="9" xfId="0" applyNumberFormat="1" applyFont="1" applyBorder="1" applyAlignment="1" applyProtection="1">
      <alignment vertical="center" wrapText="1"/>
    </xf>
    <xf numFmtId="165" fontId="3" fillId="0" borderId="7" xfId="0" applyNumberFormat="1" applyFont="1" applyBorder="1" applyAlignment="1" applyProtection="1">
      <alignment vertical="center" wrapText="1"/>
    </xf>
    <xf numFmtId="165" fontId="8" fillId="0" borderId="6" xfId="0" applyNumberFormat="1" applyFont="1" applyBorder="1" applyAlignment="1" applyProtection="1">
      <alignment horizontal="justify" wrapText="1"/>
      <protection locked="0"/>
    </xf>
    <xf numFmtId="165" fontId="8" fillId="0" borderId="6" xfId="0" applyNumberFormat="1" applyFont="1" applyBorder="1" applyAlignment="1" applyProtection="1">
      <alignment horizontal="right" wrapText="1"/>
      <protection locked="0"/>
    </xf>
    <xf numFmtId="165" fontId="8" fillId="0" borderId="6" xfId="0" applyNumberFormat="1" applyFont="1" applyBorder="1" applyAlignment="1" applyProtection="1">
      <alignment wrapText="1"/>
      <protection locked="0"/>
    </xf>
    <xf numFmtId="3" fontId="11" fillId="0" borderId="6" xfId="0" applyNumberFormat="1" applyFont="1" applyBorder="1" applyAlignment="1" applyProtection="1">
      <alignment horizontal="right" vertical="center" wrapText="1"/>
      <protection locked="0"/>
    </xf>
    <xf numFmtId="0" fontId="0" fillId="2" borderId="0" xfId="0" applyFill="1"/>
    <xf numFmtId="165" fontId="8" fillId="0" borderId="6" xfId="0" applyNumberFormat="1" applyFont="1" applyBorder="1" applyAlignment="1" applyProtection="1">
      <alignment horizontal="right" wrapText="1"/>
    </xf>
    <xf numFmtId="165" fontId="0" fillId="0" borderId="0" xfId="0" applyNumberFormat="1" applyBorder="1" applyAlignment="1" applyProtection="1">
      <alignment horizontal="right"/>
    </xf>
    <xf numFmtId="165" fontId="25" fillId="0" borderId="10" xfId="0" applyNumberFormat="1" applyFont="1" applyBorder="1" applyAlignment="1" applyProtection="1">
      <alignment horizontal="right"/>
    </xf>
    <xf numFmtId="166" fontId="3" fillId="0" borderId="6" xfId="0" applyNumberFormat="1" applyFont="1" applyBorder="1" applyAlignment="1" applyProtection="1">
      <alignment horizontal="center" vertical="center" wrapText="1"/>
      <protection locked="0"/>
    </xf>
    <xf numFmtId="165" fontId="9" fillId="0" borderId="6" xfId="0" applyNumberFormat="1" applyFont="1" applyBorder="1" applyAlignment="1" applyProtection="1">
      <alignment horizontal="right" vertical="center" wrapText="1"/>
      <protection locked="0"/>
    </xf>
    <xf numFmtId="165" fontId="9" fillId="0" borderId="7" xfId="0" applyNumberFormat="1" applyFont="1" applyBorder="1" applyAlignment="1" applyProtection="1">
      <alignment horizontal="right" vertical="center" wrapText="1"/>
      <protection locked="0"/>
    </xf>
    <xf numFmtId="0" fontId="0" fillId="0" borderId="0" xfId="0" applyAlignment="1">
      <alignment vertical="top" wrapText="1"/>
    </xf>
    <xf numFmtId="0" fontId="31" fillId="0" borderId="0" xfId="0" applyFont="1" applyAlignment="1">
      <alignment horizontal="center"/>
    </xf>
    <xf numFmtId="165" fontId="9" fillId="0" borderId="3" xfId="0" applyNumberFormat="1" applyFont="1" applyBorder="1" applyAlignment="1" applyProtection="1">
      <alignment horizontal="right" vertical="center" wrapText="1"/>
    </xf>
    <xf numFmtId="165" fontId="9" fillId="0" borderId="3" xfId="0" applyNumberFormat="1" applyFont="1" applyBorder="1" applyAlignment="1" applyProtection="1">
      <alignment horizontal="right" vertical="center" wrapText="1"/>
      <protection locked="0"/>
    </xf>
    <xf numFmtId="165" fontId="9" fillId="0" borderId="8" xfId="0" applyNumberFormat="1" applyFont="1" applyBorder="1" applyAlignment="1" applyProtection="1">
      <alignment horizontal="right" vertical="center" wrapText="1"/>
      <protection locked="0"/>
    </xf>
    <xf numFmtId="0" fontId="5" fillId="0" borderId="0" xfId="0" applyFont="1" applyBorder="1" applyAlignment="1">
      <alignment horizontal="left" vertical="top" wrapText="1"/>
    </xf>
    <xf numFmtId="165" fontId="11" fillId="0" borderId="0" xfId="0" applyNumberFormat="1" applyFont="1" applyBorder="1" applyAlignment="1" applyProtection="1">
      <alignment horizontal="right" wrapText="1"/>
      <protection locked="0"/>
    </xf>
    <xf numFmtId="0" fontId="0" fillId="0" borderId="0" xfId="0"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Alignment="1" applyProtection="1"/>
    <xf numFmtId="0" fontId="10" fillId="3" borderId="11" xfId="0" applyFont="1" applyFill="1" applyBorder="1" applyAlignment="1" applyProtection="1">
      <alignment horizontal="center" vertical="center" wrapText="1"/>
    </xf>
    <xf numFmtId="0" fontId="10" fillId="3" borderId="11" xfId="0" applyFont="1" applyFill="1" applyBorder="1" applyAlignment="1" applyProtection="1">
      <alignment horizontal="center" wrapText="1"/>
    </xf>
    <xf numFmtId="165" fontId="11" fillId="0" borderId="6" xfId="0" applyNumberFormat="1" applyFont="1" applyBorder="1" applyAlignment="1" applyProtection="1">
      <alignment horizontal="right" wrapText="1"/>
    </xf>
    <xf numFmtId="0" fontId="21" fillId="0" borderId="0" xfId="0" applyFont="1" applyAlignment="1" applyProtection="1"/>
    <xf numFmtId="0" fontId="21" fillId="0" borderId="0" xfId="0" applyFont="1" applyProtection="1"/>
    <xf numFmtId="0" fontId="25" fillId="0" borderId="0" xfId="0" applyFont="1" applyAlignment="1" applyProtection="1">
      <alignment horizontal="center"/>
    </xf>
    <xf numFmtId="0" fontId="6" fillId="0" borderId="0" xfId="0" applyFont="1" applyAlignment="1" applyProtection="1">
      <alignment horizontal="justify" wrapText="1"/>
    </xf>
    <xf numFmtId="0" fontId="0" fillId="0" borderId="0" xfId="0" applyAlignment="1" applyProtection="1">
      <protection locked="0"/>
    </xf>
    <xf numFmtId="0" fontId="0" fillId="0" borderId="0" xfId="0" applyProtection="1">
      <protection locked="0"/>
    </xf>
    <xf numFmtId="0" fontId="6" fillId="0" borderId="0" xfId="0" applyFont="1" applyAlignment="1" applyProtection="1">
      <alignment horizontal="justify" wrapText="1"/>
      <protection locked="0"/>
    </xf>
    <xf numFmtId="0" fontId="9" fillId="0" borderId="0" xfId="0" applyFont="1" applyAlignment="1" applyProtection="1">
      <alignment horizontal="justify"/>
      <protection locked="0"/>
    </xf>
    <xf numFmtId="0" fontId="27" fillId="0" borderId="0" xfId="0" applyFont="1" applyProtection="1">
      <protection locked="0"/>
    </xf>
    <xf numFmtId="0" fontId="33" fillId="0" borderId="0" xfId="0" applyFont="1" applyBorder="1" applyAlignment="1" applyProtection="1">
      <alignment horizontal="right"/>
      <protection locked="0"/>
    </xf>
    <xf numFmtId="0" fontId="8" fillId="0" borderId="0" xfId="0" applyFont="1" applyBorder="1" applyAlignment="1" applyProtection="1">
      <alignment horizontal="justify" wrapText="1"/>
      <protection locked="0"/>
    </xf>
    <xf numFmtId="165" fontId="8" fillId="0" borderId="0" xfId="0" applyNumberFormat="1" applyFont="1" applyBorder="1" applyAlignment="1" applyProtection="1">
      <alignment wrapText="1"/>
      <protection locked="0"/>
    </xf>
    <xf numFmtId="0" fontId="0" fillId="0" borderId="0" xfId="0" applyBorder="1" applyProtection="1">
      <protection locked="0"/>
    </xf>
    <xf numFmtId="0" fontId="15" fillId="3" borderId="11" xfId="0" applyFont="1" applyFill="1" applyBorder="1" applyAlignment="1" applyProtection="1">
      <alignment horizontal="center" wrapText="1"/>
    </xf>
    <xf numFmtId="0" fontId="15" fillId="0" borderId="0" xfId="0" applyFont="1" applyBorder="1" applyAlignment="1" applyProtection="1">
      <alignment horizontal="center" wrapText="1"/>
    </xf>
    <xf numFmtId="165" fontId="26" fillId="0" borderId="10" xfId="0" applyNumberFormat="1" applyFont="1" applyBorder="1" applyAlignment="1" applyProtection="1">
      <alignment wrapText="1"/>
    </xf>
    <xf numFmtId="165" fontId="8" fillId="0" borderId="0" xfId="0" applyNumberFormat="1" applyFont="1" applyBorder="1" applyAlignment="1" applyProtection="1">
      <alignment horizontal="right" wrapText="1"/>
      <protection locked="0"/>
    </xf>
    <xf numFmtId="165" fontId="26" fillId="0" borderId="10" xfId="0" applyNumberFormat="1" applyFont="1" applyBorder="1" applyAlignment="1" applyProtection="1">
      <alignment horizontal="right" wrapText="1"/>
    </xf>
    <xf numFmtId="0" fontId="8" fillId="0" borderId="0" xfId="0" applyFont="1" applyBorder="1" applyAlignment="1" applyProtection="1">
      <alignment horizontal="right" wrapText="1"/>
      <protection locked="0"/>
    </xf>
    <xf numFmtId="0" fontId="5" fillId="0" borderId="0" xfId="0" applyFont="1" applyAlignment="1" applyProtection="1">
      <alignment horizontal="justify" wrapText="1"/>
      <protection locked="0"/>
    </xf>
    <xf numFmtId="0" fontId="5" fillId="0" borderId="0" xfId="0" applyFont="1" applyBorder="1" applyAlignment="1" applyProtection="1">
      <alignment horizontal="justify" vertical="top" wrapText="1"/>
      <protection locked="0"/>
    </xf>
    <xf numFmtId="0" fontId="3" fillId="0" borderId="0" xfId="0" applyFont="1" applyBorder="1" applyProtection="1">
      <protection locked="0"/>
    </xf>
    <xf numFmtId="0" fontId="23" fillId="0" borderId="0" xfId="0" applyFont="1" applyProtection="1">
      <protection locked="0"/>
    </xf>
    <xf numFmtId="0" fontId="23" fillId="0" borderId="0" xfId="0" applyFont="1" applyBorder="1" applyAlignment="1" applyProtection="1">
      <alignment horizontal="right"/>
      <protection locked="0"/>
    </xf>
    <xf numFmtId="165" fontId="9" fillId="0" borderId="0" xfId="0" applyNumberFormat="1" applyFont="1" applyBorder="1" applyAlignment="1" applyProtection="1">
      <alignment horizontal="right" wrapText="1"/>
      <protection locked="0"/>
    </xf>
    <xf numFmtId="0" fontId="5" fillId="0" borderId="0" xfId="0" applyFont="1" applyAlignment="1" applyProtection="1">
      <alignment horizontal="center"/>
      <protection locked="0"/>
    </xf>
    <xf numFmtId="164" fontId="0" fillId="0" borderId="0" xfId="0" applyNumberFormat="1" applyBorder="1" applyAlignment="1" applyProtection="1">
      <alignment horizontal="center"/>
      <protection locked="0"/>
    </xf>
    <xf numFmtId="0" fontId="3" fillId="0" borderId="0" xfId="0" applyFont="1" applyProtection="1">
      <protection locked="0"/>
    </xf>
    <xf numFmtId="0" fontId="3" fillId="0" borderId="0" xfId="0" applyFont="1" applyBorder="1" applyAlignment="1" applyProtection="1">
      <alignment horizontal="justify" vertical="top" wrapText="1"/>
      <protection locked="0"/>
    </xf>
    <xf numFmtId="0" fontId="3" fillId="0" borderId="0" xfId="0" applyFont="1" applyBorder="1" applyAlignment="1" applyProtection="1">
      <alignment horizontal="center" vertical="center" wrapText="1"/>
      <protection locked="0"/>
    </xf>
    <xf numFmtId="164" fontId="3" fillId="0" borderId="0" xfId="0" applyNumberFormat="1" applyFont="1" applyBorder="1" applyAlignment="1" applyProtection="1">
      <alignment horizontal="center" vertical="center" wrapText="1"/>
      <protection locked="0"/>
    </xf>
    <xf numFmtId="8" fontId="3" fillId="0" borderId="0" xfId="0" applyNumberFormat="1" applyFont="1" applyBorder="1" applyAlignment="1" applyProtection="1">
      <alignment horizontal="center" vertical="center" wrapText="1"/>
      <protection locked="0"/>
    </xf>
    <xf numFmtId="0" fontId="10" fillId="0" borderId="0" xfId="0" applyFont="1" applyBorder="1" applyAlignment="1" applyProtection="1">
      <alignment horizontal="right" wrapText="1"/>
      <protection locked="0"/>
    </xf>
    <xf numFmtId="6" fontId="9" fillId="0" borderId="0" xfId="0" applyNumberFormat="1" applyFont="1" applyBorder="1" applyAlignment="1" applyProtection="1">
      <alignment horizontal="center" wrapText="1"/>
      <protection locked="0"/>
    </xf>
    <xf numFmtId="0" fontId="15" fillId="0" borderId="0" xfId="0" applyFont="1" applyBorder="1" applyAlignment="1" applyProtection="1">
      <alignment horizontal="right" wrapText="1"/>
      <protection locked="0"/>
    </xf>
    <xf numFmtId="0" fontId="0" fillId="0" borderId="0" xfId="0" applyBorder="1" applyAlignment="1" applyProtection="1">
      <alignment vertical="center"/>
      <protection locked="0"/>
    </xf>
    <xf numFmtId="0" fontId="0" fillId="0" borderId="0" xfId="0" applyAlignment="1" applyProtection="1">
      <alignment vertical="center"/>
      <protection locked="0"/>
    </xf>
    <xf numFmtId="0" fontId="0" fillId="0" borderId="12" xfId="0" applyBorder="1" applyProtection="1">
      <protection locked="0"/>
    </xf>
    <xf numFmtId="0" fontId="10" fillId="0" borderId="0" xfId="0" applyFont="1" applyBorder="1" applyAlignment="1" applyProtection="1">
      <alignment horizontal="justify" vertical="top" wrapText="1"/>
      <protection locked="0"/>
    </xf>
    <xf numFmtId="0" fontId="5" fillId="0" borderId="0" xfId="0" applyFont="1" applyAlignment="1" applyProtection="1">
      <alignment horizontal="center" vertical="center"/>
    </xf>
    <xf numFmtId="0" fontId="5" fillId="2" borderId="1" xfId="0" applyFont="1" applyFill="1" applyBorder="1" applyAlignment="1" applyProtection="1">
      <alignment horizontal="justify" vertical="center" wrapText="1"/>
    </xf>
    <xf numFmtId="0" fontId="19" fillId="3" borderId="13" xfId="0" applyFont="1" applyFill="1" applyBorder="1" applyAlignment="1" applyProtection="1">
      <alignment horizontal="center" vertical="center" wrapText="1"/>
    </xf>
    <xf numFmtId="0" fontId="19" fillId="3" borderId="14" xfId="0" applyFont="1" applyFill="1" applyBorder="1" applyAlignment="1" applyProtection="1">
      <alignment horizontal="center" vertical="center" wrapText="1"/>
    </xf>
    <xf numFmtId="0" fontId="23" fillId="3" borderId="15" xfId="0" applyFont="1" applyFill="1" applyBorder="1" applyAlignment="1" applyProtection="1">
      <alignment vertical="center" wrapText="1"/>
    </xf>
    <xf numFmtId="0" fontId="18" fillId="0" borderId="6" xfId="0" applyFont="1" applyBorder="1" applyAlignment="1" applyProtection="1">
      <alignment horizontal="justify" wrapText="1"/>
    </xf>
    <xf numFmtId="0" fontId="18" fillId="0" borderId="7" xfId="0" applyFont="1" applyBorder="1" applyAlignment="1" applyProtection="1">
      <alignment horizontal="justify" wrapText="1"/>
    </xf>
    <xf numFmtId="0" fontId="22" fillId="0" borderId="7" xfId="0" applyFont="1" applyBorder="1" applyAlignment="1" applyProtection="1">
      <alignment horizontal="left"/>
    </xf>
    <xf numFmtId="0" fontId="23" fillId="0" borderId="7" xfId="0" applyFont="1" applyBorder="1" applyAlignment="1" applyProtection="1">
      <alignment horizontal="right"/>
    </xf>
    <xf numFmtId="165" fontId="9" fillId="0" borderId="7" xfId="0" applyNumberFormat="1" applyFont="1" applyBorder="1" applyAlignment="1" applyProtection="1">
      <alignment horizontal="right" wrapText="1"/>
    </xf>
    <xf numFmtId="165" fontId="0" fillId="0" borderId="10" xfId="0" applyNumberFormat="1" applyBorder="1" applyAlignment="1" applyProtection="1">
      <alignment horizontal="right"/>
    </xf>
    <xf numFmtId="0" fontId="5" fillId="0" borderId="0" xfId="0" applyFont="1" applyAlignment="1" applyProtection="1">
      <alignment horizontal="center"/>
    </xf>
    <xf numFmtId="0" fontId="19" fillId="3" borderId="13" xfId="0" applyFont="1" applyFill="1" applyBorder="1" applyAlignment="1" applyProtection="1">
      <alignment horizontal="center" vertical="top" wrapText="1"/>
    </xf>
    <xf numFmtId="0" fontId="23" fillId="0" borderId="14" xfId="0" applyFont="1" applyBorder="1" applyAlignment="1" applyProtection="1">
      <alignment horizontal="center" vertical="top" wrapText="1"/>
    </xf>
    <xf numFmtId="0" fontId="19" fillId="3" borderId="15" xfId="0" applyFont="1" applyFill="1" applyBorder="1" applyAlignment="1" applyProtection="1">
      <alignment horizontal="center" vertical="top" wrapText="1"/>
    </xf>
    <xf numFmtId="6" fontId="3" fillId="0" borderId="10" xfId="0" applyNumberFormat="1" applyFont="1" applyBorder="1" applyAlignment="1" applyProtection="1">
      <alignment horizontal="center" vertical="center" wrapText="1"/>
    </xf>
    <xf numFmtId="0" fontId="10" fillId="0" borderId="0" xfId="0" applyFont="1" applyBorder="1" applyAlignment="1" applyProtection="1">
      <alignment horizontal="right" vertical="center" wrapText="1"/>
    </xf>
    <xf numFmtId="6" fontId="9" fillId="0" borderId="7" xfId="0" applyNumberFormat="1" applyFont="1" applyBorder="1" applyAlignment="1" applyProtection="1">
      <alignment horizontal="center" vertical="center" wrapText="1"/>
    </xf>
    <xf numFmtId="0" fontId="10" fillId="0" borderId="0" xfId="0" applyFont="1" applyBorder="1" applyAlignment="1" applyProtection="1">
      <alignment horizontal="right" vertical="center"/>
    </xf>
    <xf numFmtId="0" fontId="4" fillId="0" borderId="0" xfId="0" applyFont="1" applyAlignment="1" applyProtection="1">
      <alignment vertical="center" wrapText="1"/>
    </xf>
    <xf numFmtId="0" fontId="0" fillId="0" borderId="0" xfId="0" applyBorder="1" applyAlignment="1" applyProtection="1">
      <alignment vertical="center"/>
    </xf>
    <xf numFmtId="6" fontId="15" fillId="0" borderId="10" xfId="0" applyNumberFormat="1" applyFont="1" applyBorder="1" applyAlignment="1" applyProtection="1">
      <alignment horizontal="center" vertical="center" wrapText="1"/>
    </xf>
    <xf numFmtId="0" fontId="19" fillId="0" borderId="0" xfId="0" applyFont="1" applyBorder="1" applyAlignment="1" applyProtection="1">
      <alignment horizontal="right" vertical="center" readingOrder="1"/>
    </xf>
    <xf numFmtId="0" fontId="10" fillId="0" borderId="0" xfId="0" applyFont="1" applyAlignment="1" applyProtection="1">
      <alignment horizontal="right" vertical="center"/>
    </xf>
    <xf numFmtId="0" fontId="15" fillId="0" borderId="0" xfId="0" applyFont="1" applyAlignment="1" applyProtection="1">
      <alignment horizontal="right"/>
    </xf>
    <xf numFmtId="0" fontId="3" fillId="0" borderId="0" xfId="0" applyFont="1" applyAlignment="1" applyProtection="1">
      <alignment horizontal="justify"/>
      <protection locked="0"/>
    </xf>
    <xf numFmtId="0" fontId="7" fillId="0" borderId="0" xfId="0" applyFont="1" applyBorder="1" applyAlignment="1" applyProtection="1">
      <alignment horizontal="justify" wrapText="1"/>
      <protection locked="0"/>
    </xf>
    <xf numFmtId="0" fontId="14" fillId="0" borderId="0" xfId="0" applyFont="1" applyBorder="1" applyProtection="1">
      <protection locked="0"/>
    </xf>
    <xf numFmtId="0" fontId="16" fillId="0" borderId="0" xfId="0" applyFont="1" applyBorder="1" applyAlignment="1" applyProtection="1">
      <alignment horizontal="center"/>
      <protection locked="0"/>
    </xf>
    <xf numFmtId="0" fontId="4" fillId="0" borderId="0" xfId="0" applyFont="1" applyBorder="1" applyAlignment="1" applyProtection="1">
      <protection locked="0"/>
    </xf>
    <xf numFmtId="0" fontId="9" fillId="0" borderId="0" xfId="0" applyFont="1" applyBorder="1" applyAlignment="1" applyProtection="1">
      <alignment horizontal="left"/>
      <protection locked="0"/>
    </xf>
    <xf numFmtId="0" fontId="8" fillId="0" borderId="0" xfId="0" applyFont="1" applyBorder="1" applyAlignment="1" applyProtection="1">
      <alignment horizontal="center" wrapText="1"/>
      <protection locked="0"/>
    </xf>
    <xf numFmtId="0" fontId="9" fillId="0" borderId="0" xfId="0" applyFont="1" applyBorder="1" applyAlignment="1" applyProtection="1">
      <alignment horizontal="left" wrapText="1"/>
      <protection locked="0"/>
    </xf>
    <xf numFmtId="0" fontId="3" fillId="0" borderId="16" xfId="0" applyFont="1" applyBorder="1" applyAlignment="1" applyProtection="1">
      <alignment readingOrder="1"/>
      <protection locked="0"/>
    </xf>
    <xf numFmtId="0" fontId="3" fillId="0" borderId="0" xfId="0" applyFont="1" applyBorder="1" applyAlignment="1" applyProtection="1">
      <alignment readingOrder="1"/>
      <protection locked="0"/>
    </xf>
    <xf numFmtId="0" fontId="0" fillId="0" borderId="0" xfId="0" applyBorder="1" applyAlignment="1" applyProtection="1">
      <alignment horizontal="center"/>
      <protection locked="0"/>
    </xf>
    <xf numFmtId="0" fontId="6" fillId="0" borderId="0" xfId="0" applyFont="1" applyAlignment="1" applyProtection="1">
      <alignment horizontal="left" vertical="center"/>
    </xf>
    <xf numFmtId="0" fontId="13" fillId="2" borderId="10" xfId="0" applyFont="1" applyFill="1" applyBorder="1" applyAlignment="1" applyProtection="1">
      <alignment horizontal="center"/>
    </xf>
    <xf numFmtId="0" fontId="10" fillId="0" borderId="14" xfId="0" applyFont="1" applyBorder="1" applyAlignment="1" applyProtection="1">
      <alignment horizontal="center" wrapText="1"/>
    </xf>
    <xf numFmtId="0" fontId="10" fillId="0" borderId="15" xfId="0" applyFont="1" applyBorder="1" applyAlignment="1" applyProtection="1">
      <alignment horizontal="center" wrapText="1"/>
    </xf>
    <xf numFmtId="165" fontId="11" fillId="0" borderId="6" xfId="0" applyNumberFormat="1" applyFont="1" applyBorder="1" applyAlignment="1" applyProtection="1">
      <alignment vertical="center" wrapText="1"/>
    </xf>
    <xf numFmtId="165" fontId="8" fillId="0" borderId="10" xfId="0" applyNumberFormat="1" applyFont="1" applyBorder="1" applyAlignment="1" applyProtection="1">
      <alignment wrapText="1"/>
    </xf>
    <xf numFmtId="0" fontId="13" fillId="2" borderId="1" xfId="0" applyFont="1" applyFill="1" applyBorder="1" applyAlignment="1" applyProtection="1">
      <alignment horizontal="center"/>
    </xf>
    <xf numFmtId="0" fontId="18" fillId="3" borderId="14" xfId="0" applyFont="1" applyFill="1" applyBorder="1" applyAlignment="1" applyProtection="1">
      <alignment horizontal="center" vertical="center" wrapText="1"/>
    </xf>
    <xf numFmtId="0" fontId="23" fillId="3" borderId="17" xfId="0" applyFont="1" applyFill="1" applyBorder="1" applyAlignment="1" applyProtection="1">
      <alignment vertical="center" wrapText="1"/>
    </xf>
    <xf numFmtId="0" fontId="23" fillId="3" borderId="18" xfId="0" applyFont="1" applyFill="1" applyBorder="1" applyAlignment="1" applyProtection="1">
      <alignment vertical="center" wrapText="1"/>
    </xf>
    <xf numFmtId="0" fontId="19" fillId="3" borderId="15" xfId="0" applyFont="1" applyFill="1" applyBorder="1" applyAlignment="1" applyProtection="1">
      <alignment horizontal="center" vertical="center" wrapText="1"/>
    </xf>
    <xf numFmtId="0" fontId="8" fillId="0" borderId="0" xfId="0" applyFont="1" applyBorder="1" applyAlignment="1" applyProtection="1">
      <alignment horizontal="right" wrapText="1"/>
    </xf>
    <xf numFmtId="0" fontId="21" fillId="0" borderId="0" xfId="0" applyFont="1" applyBorder="1" applyProtection="1">
      <protection locked="0"/>
    </xf>
    <xf numFmtId="165" fontId="0" fillId="0" borderId="0" xfId="0" applyNumberFormat="1" applyBorder="1" applyAlignment="1" applyProtection="1">
      <alignment horizontal="right"/>
      <protection locked="0"/>
    </xf>
    <xf numFmtId="0" fontId="21" fillId="0" borderId="0" xfId="0" applyFont="1" applyProtection="1">
      <protection locked="0"/>
    </xf>
    <xf numFmtId="10" fontId="11" fillId="0" borderId="10" xfId="0" applyNumberFormat="1" applyFont="1" applyBorder="1" applyAlignment="1" applyProtection="1">
      <alignment horizontal="center"/>
      <protection locked="0"/>
    </xf>
    <xf numFmtId="0" fontId="11" fillId="0" borderId="6" xfId="0" applyFont="1" applyBorder="1" applyAlignment="1" applyProtection="1">
      <alignment horizontal="left" vertical="center" wrapText="1"/>
      <protection locked="0"/>
    </xf>
    <xf numFmtId="0" fontId="8" fillId="0" borderId="6" xfId="0" applyFont="1" applyBorder="1" applyAlignment="1" applyProtection="1">
      <alignment horizontal="left" wrapText="1"/>
      <protection locked="0"/>
    </xf>
    <xf numFmtId="0" fontId="6" fillId="0" borderId="0" xfId="0" applyFont="1" applyAlignment="1" applyProtection="1">
      <alignment horizontal="center" wrapText="1"/>
    </xf>
    <xf numFmtId="165" fontId="3" fillId="0" borderId="19" xfId="0" applyNumberFormat="1" applyFont="1" applyBorder="1" applyAlignment="1" applyProtection="1">
      <alignment vertical="center"/>
    </xf>
    <xf numFmtId="165" fontId="3" fillId="0" borderId="20" xfId="0" applyNumberFormat="1" applyFont="1" applyBorder="1" applyAlignment="1" applyProtection="1">
      <alignment vertical="center"/>
    </xf>
    <xf numFmtId="165" fontId="5" fillId="0" borderId="21" xfId="0" applyNumberFormat="1" applyFont="1" applyBorder="1" applyAlignment="1">
      <alignment horizontal="right" vertical="top" wrapText="1"/>
    </xf>
    <xf numFmtId="165" fontId="5" fillId="0" borderId="22" xfId="0" applyNumberFormat="1" applyFont="1" applyBorder="1" applyAlignment="1">
      <alignment horizontal="right" vertical="top" wrapText="1"/>
    </xf>
    <xf numFmtId="165" fontId="5" fillId="0" borderId="23" xfId="0" applyNumberFormat="1" applyFont="1" applyBorder="1" applyAlignment="1">
      <alignment horizontal="right" vertical="top" wrapText="1"/>
    </xf>
    <xf numFmtId="165" fontId="5" fillId="0" borderId="24" xfId="0" applyNumberFormat="1" applyFont="1" applyBorder="1" applyAlignment="1">
      <alignment horizontal="right" vertical="top" wrapText="1"/>
    </xf>
    <xf numFmtId="165" fontId="5" fillId="0" borderId="25" xfId="0" applyNumberFormat="1" applyFont="1" applyBorder="1" applyAlignment="1">
      <alignment horizontal="right" vertical="top" wrapText="1"/>
    </xf>
    <xf numFmtId="0" fontId="5" fillId="0" borderId="7" xfId="0" applyFont="1" applyBorder="1" applyAlignment="1">
      <alignment horizontal="right" vertical="top" wrapText="1"/>
    </xf>
    <xf numFmtId="0" fontId="5" fillId="0" borderId="26" xfId="0" applyFont="1" applyBorder="1" applyAlignment="1">
      <alignment horizontal="left" vertical="top" wrapText="1"/>
    </xf>
    <xf numFmtId="165" fontId="5" fillId="0" borderId="27" xfId="0" applyNumberFormat="1" applyFont="1" applyBorder="1" applyAlignment="1">
      <alignment horizontal="right" vertical="top" wrapText="1"/>
    </xf>
    <xf numFmtId="0" fontId="3" fillId="0" borderId="28" xfId="0" applyFont="1" applyBorder="1" applyAlignment="1" applyProtection="1">
      <alignment readingOrder="1"/>
      <protection locked="0"/>
    </xf>
    <xf numFmtId="0" fontId="0" fillId="0" borderId="29" xfId="0" applyBorder="1" applyAlignment="1" applyProtection="1">
      <alignment readingOrder="1"/>
      <protection locked="0"/>
    </xf>
    <xf numFmtId="0" fontId="15" fillId="0" borderId="30" xfId="0" applyFont="1" applyBorder="1" applyAlignment="1" applyProtection="1">
      <alignment horizontal="center"/>
    </xf>
    <xf numFmtId="0" fontId="0" fillId="0" borderId="31" xfId="0" applyBorder="1" applyAlignment="1" applyProtection="1"/>
    <xf numFmtId="0" fontId="0" fillId="0" borderId="8" xfId="0" applyBorder="1" applyAlignment="1" applyProtection="1"/>
    <xf numFmtId="165" fontId="8" fillId="0" borderId="10" xfId="0" applyNumberFormat="1" applyFont="1" applyBorder="1" applyAlignment="1" applyProtection="1">
      <alignment horizontal="right"/>
    </xf>
    <xf numFmtId="0" fontId="0" fillId="0" borderId="8" xfId="0" applyBorder="1" applyAlignment="1" applyProtection="1">
      <alignment readingOrder="1"/>
      <protection locked="0"/>
    </xf>
    <xf numFmtId="0" fontId="0" fillId="0" borderId="23" xfId="0" applyBorder="1" applyAlignment="1" applyProtection="1">
      <alignment readingOrder="1"/>
      <protection locked="0"/>
    </xf>
    <xf numFmtId="165" fontId="11" fillId="0" borderId="6" xfId="0" applyNumberFormat="1" applyFont="1" applyBorder="1" applyAlignment="1" applyProtection="1">
      <alignment horizontal="right" vertical="center"/>
    </xf>
    <xf numFmtId="165" fontId="3" fillId="0" borderId="7" xfId="0" applyNumberFormat="1" applyFont="1" applyBorder="1" applyAlignment="1" applyProtection="1">
      <alignment horizontal="right"/>
    </xf>
    <xf numFmtId="165" fontId="9" fillId="0" borderId="8" xfId="0" applyNumberFormat="1" applyFont="1" applyBorder="1" applyAlignment="1" applyProtection="1">
      <alignment horizontal="right" vertical="center" wrapText="1"/>
    </xf>
    <xf numFmtId="0" fontId="40" fillId="0" borderId="0" xfId="0" applyFont="1" applyAlignment="1">
      <alignment horizontal="center" vertical="top" wrapText="1"/>
    </xf>
    <xf numFmtId="0" fontId="0" fillId="0" borderId="0" xfId="0" applyAlignment="1">
      <alignment horizontal="left" vertical="top" wrapText="1"/>
    </xf>
    <xf numFmtId="0" fontId="0" fillId="0" borderId="0" xfId="0" applyNumberFormat="1" applyAlignment="1">
      <alignment vertical="top" wrapText="1"/>
    </xf>
    <xf numFmtId="0" fontId="9" fillId="0" borderId="0" xfId="0" applyFont="1" applyAlignment="1">
      <alignment horizontal="justify" wrapText="1"/>
    </xf>
    <xf numFmtId="0" fontId="15" fillId="0" borderId="32" xfId="0" applyFont="1" applyBorder="1" applyAlignment="1">
      <alignment horizontal="center" vertical="center" wrapText="1"/>
    </xf>
    <xf numFmtId="0" fontId="20" fillId="0" borderId="0" xfId="0" applyFont="1" applyAlignment="1">
      <alignment vertical="center"/>
    </xf>
    <xf numFmtId="0" fontId="15" fillId="0" borderId="0" xfId="0" applyFont="1" applyBorder="1" applyAlignment="1">
      <alignment horizontal="center" vertical="center" wrapText="1"/>
    </xf>
    <xf numFmtId="49" fontId="15" fillId="0" borderId="0" xfId="0" applyNumberFormat="1" applyFont="1" applyBorder="1" applyAlignment="1">
      <alignment horizontal="center" vertical="center" wrapText="1"/>
    </xf>
    <xf numFmtId="0" fontId="9" fillId="0" borderId="33" xfId="0" applyFont="1" applyBorder="1" applyAlignment="1">
      <alignment horizontal="center" vertical="center" wrapText="1"/>
    </xf>
    <xf numFmtId="0" fontId="9" fillId="0" borderId="23" xfId="0" applyFont="1" applyBorder="1" applyAlignment="1">
      <alignment horizontal="left" vertical="center" wrapText="1"/>
    </xf>
    <xf numFmtId="164" fontId="9" fillId="0" borderId="34" xfId="0" applyNumberFormat="1" applyFont="1" applyBorder="1" applyAlignment="1">
      <alignment horizontal="justify" vertical="center" wrapText="1"/>
    </xf>
    <xf numFmtId="164" fontId="9" fillId="0" borderId="7" xfId="0" applyNumberFormat="1" applyFont="1" applyBorder="1" applyAlignment="1" applyProtection="1">
      <alignment horizontal="right" vertical="center" wrapText="1"/>
      <protection locked="0"/>
    </xf>
    <xf numFmtId="164" fontId="9" fillId="0" borderId="7" xfId="0" applyNumberFormat="1" applyFont="1" applyBorder="1" applyAlignment="1">
      <alignment horizontal="justify" vertical="center" wrapText="1"/>
    </xf>
    <xf numFmtId="164" fontId="9" fillId="0" borderId="7" xfId="0" applyNumberFormat="1" applyFont="1" applyBorder="1" applyAlignment="1">
      <alignment horizontal="right" vertical="center" wrapText="1"/>
    </xf>
    <xf numFmtId="0" fontId="9" fillId="0" borderId="35" xfId="0" applyFont="1" applyBorder="1" applyAlignment="1">
      <alignment horizontal="center" vertical="center" wrapText="1"/>
    </xf>
    <xf numFmtId="0" fontId="11" fillId="0" borderId="7" xfId="0" applyFont="1" applyBorder="1" applyAlignment="1" applyProtection="1">
      <alignment horizontal="left" vertical="center" wrapText="1"/>
      <protection locked="0"/>
    </xf>
    <xf numFmtId="0" fontId="10" fillId="0" borderId="9" xfId="0" applyFont="1" applyBorder="1" applyAlignment="1">
      <alignment horizontal="center" vertical="center" wrapText="1"/>
    </xf>
    <xf numFmtId="164" fontId="10" fillId="0" borderId="7" xfId="0" applyNumberFormat="1" applyFont="1" applyBorder="1" applyAlignment="1">
      <alignment horizontal="right" vertical="center" wrapText="1"/>
    </xf>
    <xf numFmtId="0" fontId="5" fillId="0" borderId="0" xfId="0" applyFont="1" applyAlignment="1">
      <alignment vertical="center"/>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9" fillId="0" borderId="9" xfId="0" applyFont="1" applyBorder="1" applyAlignment="1">
      <alignment horizontal="center" vertical="center" wrapText="1"/>
    </xf>
    <xf numFmtId="0" fontId="10" fillId="0" borderId="35" xfId="0" applyFont="1" applyBorder="1" applyAlignment="1">
      <alignment horizontal="center" vertical="center" wrapText="1"/>
    </xf>
    <xf numFmtId="0" fontId="9" fillId="0" borderId="28" xfId="0" applyFont="1" applyBorder="1" applyAlignment="1">
      <alignment horizontal="center" vertical="center" wrapText="1"/>
    </xf>
    <xf numFmtId="0" fontId="4" fillId="0" borderId="0" xfId="0" applyFont="1" applyAlignment="1">
      <alignment horizontal="center" wrapText="1"/>
    </xf>
    <xf numFmtId="0" fontId="4" fillId="0" borderId="0" xfId="0" applyFont="1" applyAlignment="1">
      <alignment wrapText="1"/>
    </xf>
    <xf numFmtId="164" fontId="4" fillId="0" borderId="0" xfId="0" applyNumberFormat="1" applyFont="1" applyAlignment="1">
      <alignment wrapText="1"/>
    </xf>
    <xf numFmtId="0" fontId="9" fillId="0" borderId="0" xfId="0" applyFont="1" applyBorder="1" applyAlignment="1">
      <alignment horizontal="center" wrapText="1"/>
    </xf>
    <xf numFmtId="0" fontId="3" fillId="0" borderId="0" xfId="0" applyFont="1" applyAlignment="1">
      <alignment horizontal="left" vertical="center" readingOrder="1"/>
    </xf>
    <xf numFmtId="0" fontId="28" fillId="0" borderId="0" xfId="0" applyFont="1" applyAlignment="1">
      <alignment horizontal="center"/>
    </xf>
    <xf numFmtId="0" fontId="6" fillId="0" borderId="0" xfId="0" applyFont="1" applyAlignment="1">
      <alignment horizontal="justify" wrapText="1"/>
    </xf>
    <xf numFmtId="0" fontId="9" fillId="0" borderId="0" xfId="0" applyFont="1" applyAlignment="1">
      <alignment horizontal="left" vertical="center" readingOrder="1"/>
    </xf>
    <xf numFmtId="0" fontId="6" fillId="0" borderId="0" xfId="0" applyFont="1" applyAlignment="1">
      <alignment horizontal="justify"/>
    </xf>
    <xf numFmtId="165" fontId="17" fillId="0" borderId="7" xfId="0" applyNumberFormat="1" applyFont="1" applyBorder="1" applyAlignment="1" applyProtection="1">
      <alignment horizontal="left"/>
      <protection locked="0"/>
    </xf>
    <xf numFmtId="0" fontId="5" fillId="0" borderId="16" xfId="0" applyFont="1" applyBorder="1" applyAlignment="1">
      <alignment horizontal="center"/>
    </xf>
    <xf numFmtId="0" fontId="0" fillId="0" borderId="37" xfId="0" applyBorder="1"/>
    <xf numFmtId="0" fontId="10" fillId="2" borderId="38" xfId="0" applyFont="1" applyFill="1" applyBorder="1" applyAlignment="1">
      <alignment horizontal="justify" vertical="top" wrapText="1"/>
    </xf>
    <xf numFmtId="0" fontId="10" fillId="2" borderId="0" xfId="0" applyFont="1" applyFill="1" applyBorder="1" applyAlignment="1">
      <alignment horizontal="justify" vertical="top" wrapText="1"/>
    </xf>
    <xf numFmtId="0" fontId="0" fillId="2" borderId="0" xfId="0" applyFill="1" applyBorder="1"/>
    <xf numFmtId="0" fontId="0" fillId="2" borderId="35" xfId="0" applyFill="1" applyBorder="1"/>
    <xf numFmtId="0" fontId="9" fillId="0" borderId="38" xfId="0" applyFont="1" applyBorder="1" applyAlignment="1" applyProtection="1">
      <alignment horizontal="center" wrapText="1"/>
      <protection locked="0"/>
    </xf>
    <xf numFmtId="0" fontId="5" fillId="0" borderId="0" xfId="0" applyFont="1" applyBorder="1" applyAlignment="1" applyProtection="1">
      <alignment horizontal="center" vertical="center"/>
      <protection locked="0"/>
    </xf>
    <xf numFmtId="9" fontId="5" fillId="0" borderId="0" xfId="0" applyNumberFormat="1" applyFont="1" applyBorder="1" applyAlignment="1" applyProtection="1">
      <alignment horizontal="center" vertical="top" wrapText="1"/>
    </xf>
    <xf numFmtId="0" fontId="3" fillId="0" borderId="35" xfId="0" applyFont="1" applyBorder="1" applyAlignment="1" applyProtection="1">
      <alignment horizontal="left" vertical="top" wrapText="1"/>
      <protection locked="0"/>
    </xf>
    <xf numFmtId="0" fontId="9" fillId="2" borderId="38" xfId="0" applyFont="1" applyFill="1" applyBorder="1" applyAlignment="1" applyProtection="1">
      <alignment horizontal="center" wrapText="1"/>
    </xf>
    <xf numFmtId="0" fontId="0" fillId="2" borderId="0" xfId="0" applyFill="1" applyBorder="1" applyProtection="1"/>
    <xf numFmtId="0" fontId="9" fillId="2" borderId="0" xfId="0" applyFont="1" applyFill="1" applyBorder="1" applyAlignment="1">
      <alignment horizontal="left" vertical="center" readingOrder="1"/>
    </xf>
    <xf numFmtId="0" fontId="0" fillId="2" borderId="0" xfId="0" applyFill="1" applyBorder="1" applyProtection="1">
      <protection locked="0"/>
    </xf>
    <xf numFmtId="0" fontId="0" fillId="2" borderId="35" xfId="0" applyFill="1" applyBorder="1" applyAlignment="1">
      <alignment horizontal="center"/>
    </xf>
    <xf numFmtId="0" fontId="0" fillId="2" borderId="38" xfId="0" applyFill="1" applyBorder="1"/>
    <xf numFmtId="0" fontId="24" fillId="0" borderId="0" xfId="0" applyFont="1" applyBorder="1" applyAlignment="1">
      <alignment horizontal="left" vertical="top" wrapText="1" readingOrder="1"/>
    </xf>
    <xf numFmtId="0" fontId="3" fillId="2" borderId="35" xfId="0" applyFont="1" applyFill="1" applyBorder="1" applyProtection="1">
      <protection locked="0"/>
    </xf>
    <xf numFmtId="0" fontId="7" fillId="0" borderId="33" xfId="0" applyFont="1" applyBorder="1" applyAlignment="1" applyProtection="1">
      <alignment wrapText="1"/>
      <protection locked="0"/>
    </xf>
    <xf numFmtId="164" fontId="11" fillId="0" borderId="34" xfId="0" applyNumberFormat="1" applyFont="1" applyBorder="1" applyAlignment="1">
      <alignment horizontal="justify" vertical="center" wrapText="1"/>
    </xf>
    <xf numFmtId="164" fontId="11" fillId="0" borderId="7" xfId="0" applyNumberFormat="1" applyFont="1" applyBorder="1" applyAlignment="1" applyProtection="1">
      <alignment horizontal="right" vertical="center" wrapText="1"/>
      <protection locked="0"/>
    </xf>
    <xf numFmtId="164" fontId="11" fillId="0" borderId="7" xfId="0" applyNumberFormat="1" applyFont="1" applyBorder="1" applyAlignment="1">
      <alignment horizontal="right" vertical="center" wrapText="1"/>
    </xf>
    <xf numFmtId="0" fontId="6" fillId="0" borderId="36" xfId="0" applyFont="1" applyFill="1" applyBorder="1" applyAlignment="1">
      <alignment horizontal="right" vertical="center" wrapText="1"/>
    </xf>
    <xf numFmtId="164" fontId="6" fillId="0" borderId="34" xfId="0" applyNumberFormat="1" applyFont="1" applyBorder="1" applyAlignment="1">
      <alignment horizontal="justify" vertical="center" wrapText="1"/>
    </xf>
    <xf numFmtId="164" fontId="6" fillId="0" borderId="7" xfId="0" applyNumberFormat="1" applyFont="1" applyBorder="1" applyAlignment="1" applyProtection="1">
      <alignment horizontal="right" vertical="center" wrapText="1"/>
      <protection locked="0"/>
    </xf>
    <xf numFmtId="0" fontId="11" fillId="0" borderId="23" xfId="0" applyFont="1" applyBorder="1" applyAlignment="1">
      <alignment horizontal="left" vertical="center" wrapText="1"/>
    </xf>
    <xf numFmtId="164" fontId="11" fillId="0" borderId="34" xfId="0" applyNumberFormat="1" applyFont="1" applyFill="1" applyBorder="1" applyAlignment="1">
      <alignment horizontal="justify" vertical="center" wrapText="1"/>
    </xf>
    <xf numFmtId="164" fontId="11" fillId="0" borderId="7" xfId="0" applyNumberFormat="1" applyFont="1" applyFill="1" applyBorder="1" applyAlignment="1" applyProtection="1">
      <alignment horizontal="right" vertical="center" wrapText="1"/>
      <protection locked="0"/>
    </xf>
    <xf numFmtId="165" fontId="11" fillId="0" borderId="7" xfId="0" applyNumberFormat="1" applyFont="1" applyFill="1" applyBorder="1" applyAlignment="1" applyProtection="1">
      <alignment horizontal="right" vertical="center" wrapText="1"/>
      <protection locked="0"/>
    </xf>
    <xf numFmtId="164" fontId="11" fillId="0" borderId="7" xfId="0" applyNumberFormat="1" applyFont="1" applyFill="1" applyBorder="1" applyAlignment="1">
      <alignment horizontal="right" vertical="center" wrapText="1"/>
    </xf>
    <xf numFmtId="0" fontId="6" fillId="0" borderId="23" xfId="0" applyFont="1" applyFill="1" applyBorder="1" applyAlignment="1">
      <alignment horizontal="right" vertical="top"/>
    </xf>
    <xf numFmtId="165" fontId="6" fillId="0" borderId="7" xfId="0" applyNumberFormat="1" applyFont="1" applyBorder="1" applyAlignment="1" applyProtection="1">
      <alignment horizontal="right" vertical="center" wrapText="1"/>
      <protection locked="0"/>
    </xf>
    <xf numFmtId="0" fontId="11" fillId="0" borderId="7" xfId="0" applyFont="1" applyBorder="1" applyAlignment="1">
      <alignment horizontal="left" vertical="center" wrapText="1"/>
    </xf>
    <xf numFmtId="0" fontId="6" fillId="0" borderId="23" xfId="0" applyFont="1" applyBorder="1" applyAlignment="1">
      <alignment horizontal="right" vertical="center" wrapText="1"/>
    </xf>
    <xf numFmtId="164" fontId="6" fillId="0" borderId="7" xfId="0" applyNumberFormat="1" applyFont="1" applyBorder="1" applyAlignment="1">
      <alignment horizontal="right" vertical="center" wrapText="1"/>
    </xf>
    <xf numFmtId="164" fontId="11" fillId="0" borderId="7" xfId="0" applyNumberFormat="1" applyFont="1" applyBorder="1" applyAlignment="1" applyProtection="1">
      <alignment horizontal="right" vertical="center" wrapText="1"/>
    </xf>
    <xf numFmtId="164" fontId="11" fillId="0" borderId="7" xfId="0" applyNumberFormat="1" applyFont="1" applyFill="1" applyBorder="1" applyAlignment="1" applyProtection="1">
      <alignment horizontal="right" vertical="center" wrapText="1"/>
    </xf>
    <xf numFmtId="164" fontId="6" fillId="0" borderId="7" xfId="0" applyNumberFormat="1" applyFont="1" applyFill="1" applyBorder="1" applyAlignment="1" applyProtection="1">
      <alignment horizontal="right" vertical="center" wrapText="1"/>
    </xf>
    <xf numFmtId="164" fontId="3" fillId="0" borderId="0" xfId="0" applyNumberFormat="1" applyFont="1" applyAlignment="1">
      <alignment vertical="center"/>
    </xf>
    <xf numFmtId="165" fontId="11" fillId="0" borderId="7" xfId="0" applyNumberFormat="1" applyFont="1" applyBorder="1" applyAlignment="1" applyProtection="1">
      <alignment horizontal="right" vertical="center" wrapText="1"/>
    </xf>
    <xf numFmtId="0" fontId="6" fillId="0" borderId="23" xfId="0" applyFont="1" applyBorder="1" applyAlignment="1">
      <alignment horizontal="left" vertical="center" wrapText="1"/>
    </xf>
    <xf numFmtId="164" fontId="6" fillId="0" borderId="7" xfId="0" applyNumberFormat="1" applyFont="1" applyBorder="1" applyAlignment="1" applyProtection="1">
      <alignment horizontal="right" vertical="center" wrapText="1"/>
    </xf>
    <xf numFmtId="165" fontId="6" fillId="0" borderId="7" xfId="0" applyNumberFormat="1" applyFont="1" applyBorder="1" applyAlignment="1" applyProtection="1">
      <alignment horizontal="right" vertical="center" wrapText="1"/>
    </xf>
    <xf numFmtId="0" fontId="3" fillId="0" borderId="7" xfId="0" applyFont="1" applyFill="1" applyBorder="1" applyAlignment="1">
      <alignment horizontal="justify" vertical="top"/>
    </xf>
    <xf numFmtId="0" fontId="11" fillId="0" borderId="7" xfId="0" applyFont="1" applyFill="1" applyBorder="1" applyAlignment="1">
      <alignment horizontal="left" vertical="top"/>
    </xf>
    <xf numFmtId="0" fontId="11" fillId="0" borderId="7" xfId="0" applyFont="1" applyFill="1" applyBorder="1" applyAlignment="1">
      <alignment horizontal="justify" vertical="top"/>
    </xf>
    <xf numFmtId="0" fontId="11" fillId="0" borderId="7" xfId="0" applyFont="1" applyBorder="1" applyAlignment="1" applyProtection="1">
      <alignment horizontal="left" vertical="top" wrapText="1"/>
      <protection locked="0"/>
    </xf>
    <xf numFmtId="0" fontId="11" fillId="0" borderId="23" xfId="1" applyFont="1" applyBorder="1" applyAlignment="1">
      <alignment horizontal="left" vertical="center" wrapText="1"/>
    </xf>
    <xf numFmtId="0" fontId="0" fillId="4" borderId="0" xfId="0" applyFill="1" applyProtection="1">
      <protection locked="0"/>
    </xf>
    <xf numFmtId="0" fontId="11" fillId="0" borderId="36" xfId="0" applyFont="1" applyBorder="1" applyAlignment="1">
      <alignment horizontal="left" vertical="center" wrapText="1"/>
    </xf>
    <xf numFmtId="0" fontId="8" fillId="5" borderId="6" xfId="0" applyFont="1" applyFill="1" applyBorder="1" applyAlignment="1" applyProtection="1">
      <alignment horizontal="left" vertical="top" wrapText="1"/>
      <protection locked="0"/>
    </xf>
    <xf numFmtId="0" fontId="8" fillId="5" borderId="7" xfId="0" applyFont="1" applyFill="1" applyBorder="1" applyAlignment="1" applyProtection="1">
      <alignment horizontal="left" vertical="top" wrapText="1"/>
      <protection locked="0"/>
    </xf>
    <xf numFmtId="165" fontId="8" fillId="5" borderId="6" xfId="0" applyNumberFormat="1" applyFont="1" applyFill="1" applyBorder="1" applyAlignment="1" applyProtection="1">
      <alignment horizontal="right" wrapText="1"/>
      <protection locked="0"/>
    </xf>
    <xf numFmtId="0" fontId="0" fillId="5" borderId="0" xfId="0" applyFill="1" applyProtection="1">
      <protection locked="0"/>
    </xf>
    <xf numFmtId="0" fontId="37" fillId="0" borderId="0" xfId="0" applyFont="1" applyAlignment="1">
      <alignment horizontal="center" vertical="center" wrapText="1"/>
    </xf>
    <xf numFmtId="0" fontId="0" fillId="0" borderId="0" xfId="0" applyAlignment="1">
      <alignment vertical="center" wrapText="1"/>
    </xf>
    <xf numFmtId="0" fontId="39" fillId="0" borderId="0" xfId="0" applyFont="1" applyAlignment="1">
      <alignment horizontal="center" wrapText="1"/>
    </xf>
    <xf numFmtId="0" fontId="0" fillId="0" borderId="0" xfId="0" applyAlignment="1">
      <alignment wrapText="1"/>
    </xf>
    <xf numFmtId="0" fontId="17" fillId="0" borderId="28" xfId="0" applyNumberFormat="1" applyFont="1" applyBorder="1" applyAlignment="1" applyProtection="1">
      <protection locked="0"/>
    </xf>
    <xf numFmtId="0" fontId="0" fillId="0" borderId="29" xfId="0" applyNumberFormat="1" applyBorder="1" applyAlignment="1" applyProtection="1">
      <protection locked="0"/>
    </xf>
    <xf numFmtId="0" fontId="0" fillId="0" borderId="23" xfId="0" applyNumberFormat="1" applyBorder="1" applyAlignment="1" applyProtection="1">
      <protection locked="0"/>
    </xf>
    <xf numFmtId="0" fontId="5" fillId="0" borderId="33" xfId="0" applyFont="1" applyBorder="1" applyAlignment="1">
      <alignment horizontal="left" vertical="top" wrapText="1"/>
    </xf>
    <xf numFmtId="0" fontId="5" fillId="0" borderId="16" xfId="0" applyFont="1" applyBorder="1" applyAlignment="1">
      <alignment horizontal="left" vertical="top" wrapText="1"/>
    </xf>
    <xf numFmtId="0" fontId="5" fillId="0" borderId="9" xfId="0" applyFont="1" applyBorder="1" applyAlignment="1">
      <alignment horizontal="left" vertical="top" wrapText="1"/>
    </xf>
    <xf numFmtId="0" fontId="5" fillId="0" borderId="44" xfId="0" applyFont="1" applyBorder="1" applyAlignment="1">
      <alignment horizontal="left" vertical="top" wrapText="1"/>
    </xf>
    <xf numFmtId="0" fontId="5" fillId="0" borderId="13" xfId="0" applyFont="1" applyBorder="1" applyAlignment="1">
      <alignment horizontal="center" vertical="top" wrapText="1"/>
    </xf>
    <xf numFmtId="0" fontId="5" fillId="0" borderId="6" xfId="0" applyFont="1" applyBorder="1" applyAlignment="1">
      <alignment horizontal="center" vertical="top" wrapText="1"/>
    </xf>
    <xf numFmtId="165" fontId="5" fillId="0" borderId="13" xfId="0" applyNumberFormat="1" applyFont="1" applyBorder="1" applyAlignment="1">
      <alignment horizontal="center" vertical="top" wrapText="1"/>
    </xf>
    <xf numFmtId="165" fontId="5" fillId="0" borderId="6" xfId="0" applyNumberFormat="1" applyFont="1" applyBorder="1" applyAlignment="1">
      <alignment horizontal="center" vertical="top" wrapText="1"/>
    </xf>
    <xf numFmtId="0" fontId="0" fillId="0" borderId="6" xfId="0" applyBorder="1" applyAlignment="1">
      <alignment horizontal="center" vertical="top" wrapText="1"/>
    </xf>
    <xf numFmtId="0" fontId="5" fillId="0" borderId="37" xfId="0" applyFont="1" applyBorder="1" applyAlignment="1">
      <alignment horizontal="center" vertical="top" wrapText="1"/>
    </xf>
    <xf numFmtId="0" fontId="5" fillId="0" borderId="36" xfId="0" applyFont="1" applyBorder="1" applyAlignment="1">
      <alignment horizontal="center" vertical="top" wrapText="1"/>
    </xf>
    <xf numFmtId="0" fontId="3" fillId="0" borderId="0" xfId="0" applyFont="1" applyAlignment="1">
      <alignment horizontal="left" vertical="top" wrapText="1" readingOrder="1"/>
    </xf>
    <xf numFmtId="0" fontId="0" fillId="0" borderId="0" xfId="0" applyAlignment="1">
      <alignment vertical="top" wrapText="1" readingOrder="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49" fontId="15" fillId="0" borderId="4"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5" fillId="0" borderId="28" xfId="0" applyFont="1" applyBorder="1" applyAlignment="1">
      <alignment horizontal="left" vertical="top" wrapText="1"/>
    </xf>
    <xf numFmtId="0" fontId="5" fillId="0" borderId="29" xfId="0" applyFont="1" applyBorder="1" applyAlignment="1">
      <alignment horizontal="left" vertical="top" wrapText="1"/>
    </xf>
    <xf numFmtId="0" fontId="5" fillId="0" borderId="23" xfId="0" applyFont="1" applyBorder="1" applyAlignment="1">
      <alignment horizontal="left" vertical="top" wrapText="1"/>
    </xf>
    <xf numFmtId="0" fontId="5" fillId="0" borderId="37" xfId="0" applyFont="1" applyBorder="1" applyAlignment="1">
      <alignment horizontal="left" vertical="top" wrapText="1"/>
    </xf>
    <xf numFmtId="0" fontId="5" fillId="0" borderId="38" xfId="0" applyFont="1" applyFill="1" applyBorder="1" applyAlignment="1">
      <alignment horizontal="left" vertical="top" wrapText="1"/>
    </xf>
    <xf numFmtId="0" fontId="5" fillId="0" borderId="35" xfId="0" applyFont="1" applyFill="1" applyBorder="1" applyAlignment="1">
      <alignment horizontal="left" vertical="top" wrapText="1"/>
    </xf>
    <xf numFmtId="0" fontId="4" fillId="0" borderId="43" xfId="0" applyFont="1" applyBorder="1" applyAlignment="1">
      <alignment horizontal="center" wrapText="1"/>
    </xf>
    <xf numFmtId="0" fontId="0" fillId="0" borderId="43" xfId="0" applyBorder="1" applyAlignment="1">
      <alignment wrapText="1"/>
    </xf>
    <xf numFmtId="0" fontId="9" fillId="0" borderId="0" xfId="0" applyFont="1" applyAlignment="1">
      <alignment horizontal="justify" wrapText="1"/>
    </xf>
    <xf numFmtId="0" fontId="0" fillId="0" borderId="29" xfId="0" applyBorder="1" applyAlignment="1">
      <alignment vertical="top" wrapText="1"/>
    </xf>
    <xf numFmtId="165" fontId="5" fillId="0" borderId="28" xfId="0" applyNumberFormat="1" applyFont="1" applyBorder="1" applyAlignment="1">
      <alignment horizontal="left" vertical="top" wrapText="1"/>
    </xf>
    <xf numFmtId="165" fontId="5" fillId="0" borderId="29" xfId="0" applyNumberFormat="1" applyFont="1" applyBorder="1" applyAlignment="1">
      <alignment horizontal="left" vertical="top" wrapText="1"/>
    </xf>
    <xf numFmtId="0" fontId="5" fillId="0" borderId="0" xfId="0" applyFont="1" applyFill="1" applyBorder="1" applyAlignment="1">
      <alignment horizontal="left" vertical="top" wrapText="1"/>
    </xf>
    <xf numFmtId="0" fontId="0" fillId="0" borderId="0" xfId="0" applyAlignment="1">
      <alignment vertical="top" wrapText="1"/>
    </xf>
    <xf numFmtId="0" fontId="5" fillId="0" borderId="9" xfId="0" applyFont="1" applyFill="1" applyBorder="1" applyAlignment="1">
      <alignment horizontal="left" vertical="top" wrapText="1"/>
    </xf>
    <xf numFmtId="0" fontId="5" fillId="0" borderId="36" xfId="0" applyFont="1" applyFill="1" applyBorder="1" applyAlignment="1">
      <alignment horizontal="left" vertical="top" wrapText="1"/>
    </xf>
    <xf numFmtId="0" fontId="3" fillId="0" borderId="9" xfId="0" applyFont="1" applyBorder="1" applyAlignment="1" applyProtection="1">
      <alignment horizontal="left" vertical="top" wrapText="1"/>
      <protection locked="0"/>
    </xf>
    <xf numFmtId="0" fontId="3" fillId="0" borderId="36" xfId="0" applyFont="1" applyBorder="1" applyAlignment="1" applyProtection="1">
      <alignment horizontal="left" wrapText="1"/>
      <protection locked="0"/>
    </xf>
    <xf numFmtId="0" fontId="15" fillId="0" borderId="13" xfId="0" applyFont="1"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15" fillId="0" borderId="33" xfId="0" applyFont="1" applyBorder="1" applyAlignment="1">
      <alignment horizontal="center" vertical="center" wrapText="1"/>
    </xf>
    <xf numFmtId="0" fontId="15" fillId="0" borderId="37" xfId="0" applyFont="1" applyBorder="1" applyAlignment="1">
      <alignment horizontal="center" vertical="center" wrapText="1"/>
    </xf>
    <xf numFmtId="0" fontId="0" fillId="0" borderId="38" xfId="0" applyBorder="1" applyAlignment="1">
      <alignment horizontal="center" vertical="center" wrapText="1"/>
    </xf>
    <xf numFmtId="0" fontId="0" fillId="0" borderId="35" xfId="0" applyBorder="1" applyAlignment="1">
      <alignment horizontal="center" vertical="center" wrapText="1"/>
    </xf>
    <xf numFmtId="0" fontId="0" fillId="0" borderId="9" xfId="0" applyBorder="1" applyAlignment="1">
      <alignment horizontal="center" vertical="center" wrapText="1"/>
    </xf>
    <xf numFmtId="0" fontId="0" fillId="0" borderId="36" xfId="0" applyBorder="1" applyAlignment="1">
      <alignment horizontal="center" vertical="center" wrapText="1"/>
    </xf>
    <xf numFmtId="0" fontId="5" fillId="0" borderId="0" xfId="0" applyFont="1" applyAlignment="1">
      <alignment horizontal="left" vertical="center"/>
    </xf>
    <xf numFmtId="0" fontId="0" fillId="0" borderId="0" xfId="0" applyAlignment="1"/>
    <xf numFmtId="0" fontId="15" fillId="0" borderId="28"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7" xfId="0" applyFont="1" applyBorder="1" applyAlignment="1">
      <alignment horizontal="center" vertical="center" wrapText="1"/>
    </xf>
    <xf numFmtId="0" fontId="0" fillId="0" borderId="7" xfId="0" applyBorder="1" applyAlignment="1">
      <alignment horizontal="center" vertical="center" wrapText="1"/>
    </xf>
    <xf numFmtId="0" fontId="3" fillId="0" borderId="28" xfId="0" applyFont="1" applyBorder="1" applyAlignment="1" applyProtection="1">
      <alignment readingOrder="1"/>
      <protection locked="0"/>
    </xf>
    <xf numFmtId="0" fontId="0" fillId="0" borderId="29" xfId="0" applyBorder="1" applyAlignment="1" applyProtection="1">
      <alignment readingOrder="1"/>
      <protection locked="0"/>
    </xf>
    <xf numFmtId="0" fontId="0" fillId="0" borderId="16" xfId="0" applyBorder="1" applyAlignment="1" applyProtection="1">
      <alignment readingOrder="1"/>
      <protection locked="0"/>
    </xf>
    <xf numFmtId="0" fontId="10" fillId="0" borderId="16" xfId="0" applyFont="1" applyBorder="1" applyAlignment="1" applyProtection="1">
      <alignment horizontal="center" wrapText="1"/>
    </xf>
    <xf numFmtId="0" fontId="0" fillId="0" borderId="0" xfId="0" applyBorder="1" applyAlignment="1" applyProtection="1">
      <alignment horizontal="center"/>
    </xf>
    <xf numFmtId="0" fontId="0" fillId="0" borderId="12" xfId="0" applyBorder="1" applyAlignment="1" applyProtection="1">
      <alignment horizontal="center"/>
    </xf>
    <xf numFmtId="0" fontId="10" fillId="0" borderId="13" xfId="0" applyFont="1" applyBorder="1" applyAlignment="1" applyProtection="1">
      <alignment horizontal="center" wrapText="1"/>
    </xf>
    <xf numFmtId="0" fontId="0" fillId="0" borderId="14" xfId="0" applyBorder="1" applyAlignment="1" applyProtection="1">
      <alignment horizontal="center" wrapText="1"/>
    </xf>
    <xf numFmtId="0" fontId="0" fillId="0" borderId="15" xfId="0" applyBorder="1" applyAlignment="1" applyProtection="1">
      <alignment horizontal="center" wrapText="1"/>
    </xf>
    <xf numFmtId="0" fontId="0" fillId="0" borderId="14" xfId="0" applyBorder="1" applyAlignment="1" applyProtection="1"/>
    <xf numFmtId="0" fontId="0" fillId="0" borderId="15" xfId="0" applyBorder="1" applyAlignment="1" applyProtection="1"/>
    <xf numFmtId="0" fontId="5" fillId="0" borderId="45" xfId="0" applyFont="1" applyFill="1" applyBorder="1" applyAlignment="1" applyProtection="1">
      <alignment horizontal="left"/>
    </xf>
    <xf numFmtId="0" fontId="0" fillId="0" borderId="44" xfId="0" applyBorder="1" applyAlignment="1" applyProtection="1">
      <alignment horizontal="left"/>
    </xf>
    <xf numFmtId="0" fontId="0" fillId="0" borderId="14" xfId="0" applyBorder="1" applyAlignment="1" applyProtection="1">
      <alignment wrapText="1"/>
    </xf>
    <xf numFmtId="0" fontId="0" fillId="0" borderId="15" xfId="0" applyBorder="1" applyAlignment="1" applyProtection="1">
      <alignment wrapText="1"/>
    </xf>
    <xf numFmtId="0" fontId="5" fillId="0" borderId="13" xfId="0" applyFont="1" applyBorder="1" applyAlignment="1" applyProtection="1">
      <alignment horizontal="center" wrapText="1"/>
    </xf>
    <xf numFmtId="0" fontId="29" fillId="0" borderId="28" xfId="0" applyNumberFormat="1" applyFont="1" applyBorder="1" applyAlignment="1" applyProtection="1">
      <alignment horizontal="left" vertical="center"/>
    </xf>
    <xf numFmtId="0" fontId="29" fillId="0" borderId="29" xfId="0" applyNumberFormat="1" applyFont="1" applyBorder="1" applyAlignment="1" applyProtection="1">
      <alignment horizontal="left" vertical="center"/>
    </xf>
    <xf numFmtId="0" fontId="29" fillId="0" borderId="23" xfId="0" applyNumberFormat="1" applyFont="1" applyBorder="1" applyAlignment="1" applyProtection="1">
      <alignment horizontal="left" vertical="center"/>
    </xf>
    <xf numFmtId="0" fontId="2" fillId="0" borderId="0" xfId="0" applyFont="1" applyAlignment="1" applyProtection="1">
      <alignment horizontal="center"/>
    </xf>
    <xf numFmtId="0" fontId="0" fillId="0" borderId="0" xfId="0" applyAlignment="1" applyProtection="1"/>
    <xf numFmtId="0" fontId="3" fillId="0" borderId="9" xfId="0" applyFont="1" applyBorder="1" applyAlignment="1" applyProtection="1">
      <alignment readingOrder="1"/>
      <protection locked="0"/>
    </xf>
    <xf numFmtId="0" fontId="0" fillId="0" borderId="44" xfId="0" applyBorder="1" applyAlignment="1" applyProtection="1">
      <alignment readingOrder="1"/>
      <protection locked="0"/>
    </xf>
    <xf numFmtId="0" fontId="10" fillId="0" borderId="30" xfId="0" applyFont="1" applyBorder="1" applyAlignment="1" applyProtection="1">
      <alignment horizontal="center"/>
    </xf>
    <xf numFmtId="0" fontId="0" fillId="0" borderId="31" xfId="0" applyBorder="1" applyAlignment="1" applyProtection="1">
      <alignment horizontal="center"/>
    </xf>
    <xf numFmtId="0" fontId="0" fillId="0" borderId="8" xfId="0" applyBorder="1" applyAlignment="1" applyProtection="1">
      <alignment horizontal="center"/>
    </xf>
    <xf numFmtId="0" fontId="10" fillId="0" borderId="33" xfId="0" applyFont="1" applyBorder="1" applyAlignment="1" applyProtection="1">
      <alignment horizontal="left" vertical="top" wrapText="1" readingOrder="1"/>
      <protection locked="0"/>
    </xf>
    <xf numFmtId="0" fontId="0" fillId="0" borderId="16" xfId="0" applyBorder="1" applyAlignment="1" applyProtection="1">
      <alignment vertical="top" wrapText="1"/>
      <protection locked="0"/>
    </xf>
    <xf numFmtId="0" fontId="0" fillId="0" borderId="37" xfId="0" applyBorder="1" applyAlignment="1" applyProtection="1">
      <alignment vertical="top" wrapText="1"/>
      <protection locked="0"/>
    </xf>
    <xf numFmtId="0" fontId="0" fillId="0" borderId="38"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35"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44" xfId="0" applyBorder="1" applyAlignment="1" applyProtection="1">
      <alignment vertical="top" wrapText="1"/>
      <protection locked="0"/>
    </xf>
    <xf numFmtId="0" fontId="15" fillId="0" borderId="4" xfId="0" applyFont="1" applyBorder="1" applyAlignment="1" applyProtection="1">
      <alignment horizontal="center" wrapText="1"/>
    </xf>
    <xf numFmtId="0" fontId="15" fillId="0" borderId="5" xfId="0" applyFont="1" applyBorder="1" applyAlignment="1" applyProtection="1">
      <alignment horizontal="center" wrapText="1"/>
    </xf>
    <xf numFmtId="0" fontId="35" fillId="0" borderId="28" xfId="0" applyFont="1" applyFill="1" applyBorder="1" applyAlignment="1" applyProtection="1">
      <alignment horizontal="right" vertical="center"/>
    </xf>
    <xf numFmtId="0" fontId="36" fillId="0" borderId="29" xfId="0" applyFont="1" applyFill="1" applyBorder="1" applyAlignment="1" applyProtection="1">
      <alignment horizontal="right" vertical="center"/>
    </xf>
    <xf numFmtId="0" fontId="36" fillId="0" borderId="23" xfId="0" applyFont="1" applyFill="1" applyBorder="1" applyAlignment="1" applyProtection="1">
      <alignment horizontal="right" vertical="center"/>
    </xf>
    <xf numFmtId="0" fontId="19" fillId="3" borderId="33" xfId="0" applyFont="1" applyFill="1" applyBorder="1" applyAlignment="1" applyProtection="1">
      <alignment horizontal="center" wrapText="1"/>
    </xf>
    <xf numFmtId="0" fontId="19" fillId="3" borderId="37" xfId="0" applyFont="1" applyFill="1" applyBorder="1" applyAlignment="1" applyProtection="1">
      <alignment horizontal="center" wrapText="1"/>
    </xf>
    <xf numFmtId="0" fontId="19" fillId="3" borderId="17" xfId="0" applyFont="1" applyFill="1" applyBorder="1" applyAlignment="1" applyProtection="1">
      <alignment horizontal="center" vertical="top" wrapText="1"/>
    </xf>
    <xf numFmtId="0" fontId="19" fillId="3" borderId="18" xfId="0" applyFont="1" applyFill="1" applyBorder="1" applyAlignment="1" applyProtection="1">
      <alignment horizontal="center" vertical="top" wrapText="1"/>
    </xf>
    <xf numFmtId="0" fontId="23" fillId="0" borderId="18" xfId="0" applyFont="1" applyBorder="1" applyAlignment="1" applyProtection="1">
      <alignment horizontal="center" vertical="top" wrapText="1"/>
    </xf>
    <xf numFmtId="0" fontId="9" fillId="0" borderId="13" xfId="0" applyFont="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165" fontId="3" fillId="0" borderId="19" xfId="0" applyNumberFormat="1" applyFont="1" applyBorder="1" applyAlignment="1" applyProtection="1">
      <alignment vertical="center" wrapText="1"/>
    </xf>
    <xf numFmtId="165" fontId="0" fillId="0" borderId="46" xfId="0" applyNumberFormat="1" applyBorder="1" applyAlignment="1" applyProtection="1"/>
    <xf numFmtId="0" fontId="0" fillId="0" borderId="36" xfId="0" applyBorder="1" applyAlignment="1" applyProtection="1">
      <alignment horizontal="left" wrapText="1"/>
      <protection locked="0"/>
    </xf>
    <xf numFmtId="0" fontId="12" fillId="0" borderId="33" xfId="0" applyFont="1" applyBorder="1" applyAlignment="1" applyProtection="1">
      <alignment horizontal="center" vertical="center" wrapText="1"/>
    </xf>
    <xf numFmtId="0" fontId="0" fillId="0" borderId="37" xfId="0" applyBorder="1" applyAlignment="1" applyProtection="1">
      <alignment horizontal="center" vertical="center" wrapText="1"/>
    </xf>
    <xf numFmtId="0" fontId="12" fillId="0" borderId="17" xfId="0" applyFont="1"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38" xfId="0" applyFont="1" applyFill="1" applyBorder="1" applyAlignment="1" applyProtection="1">
      <alignment horizontal="center" vertical="center" wrapText="1"/>
    </xf>
    <xf numFmtId="0" fontId="19" fillId="3" borderId="35" xfId="0" applyFont="1" applyFill="1" applyBorder="1" applyAlignment="1" applyProtection="1">
      <alignment horizontal="center" vertical="center" wrapText="1"/>
    </xf>
    <xf numFmtId="0" fontId="23" fillId="0" borderId="37" xfId="0" applyFont="1" applyBorder="1" applyAlignment="1" applyProtection="1">
      <alignment horizontal="center" wrapText="1"/>
    </xf>
    <xf numFmtId="0" fontId="23" fillId="0" borderId="38" xfId="0" applyFont="1" applyBorder="1" applyAlignment="1" applyProtection="1">
      <alignment horizontal="center" wrapText="1"/>
    </xf>
    <xf numFmtId="0" fontId="23" fillId="0" borderId="35" xfId="0" applyFont="1" applyBorder="1" applyAlignment="1" applyProtection="1">
      <alignment horizontal="center" wrapText="1"/>
    </xf>
    <xf numFmtId="0" fontId="18" fillId="2" borderId="33" xfId="0" applyFont="1" applyFill="1" applyBorder="1" applyAlignment="1" applyProtection="1">
      <alignment horizontal="justify" wrapText="1"/>
    </xf>
    <xf numFmtId="0" fontId="0" fillId="2" borderId="37" xfId="0" applyFill="1" applyBorder="1" applyAlignment="1" applyProtection="1"/>
    <xf numFmtId="0" fontId="0" fillId="2" borderId="38" xfId="0" applyFill="1" applyBorder="1" applyAlignment="1" applyProtection="1"/>
    <xf numFmtId="0" fontId="0" fillId="2" borderId="35" xfId="0" applyFill="1" applyBorder="1" applyAlignment="1" applyProtection="1"/>
    <xf numFmtId="0" fontId="0" fillId="2" borderId="9" xfId="0" applyFill="1" applyBorder="1" applyAlignment="1" applyProtection="1"/>
    <xf numFmtId="0" fontId="0" fillId="2" borderId="36" xfId="0" applyFill="1" applyBorder="1" applyAlignment="1" applyProtection="1"/>
    <xf numFmtId="165" fontId="33" fillId="0" borderId="28" xfId="0" applyNumberFormat="1" applyFont="1" applyBorder="1" applyAlignment="1" applyProtection="1">
      <alignment horizontal="right" vertical="center" wrapText="1"/>
    </xf>
    <xf numFmtId="0" fontId="33" fillId="0" borderId="29" xfId="0" applyFont="1" applyBorder="1" applyAlignment="1" applyProtection="1">
      <alignment horizontal="right" wrapText="1"/>
    </xf>
    <xf numFmtId="0" fontId="33" fillId="0" borderId="23" xfId="0" applyFont="1" applyBorder="1" applyAlignment="1" applyProtection="1">
      <alignment horizontal="right" wrapText="1"/>
    </xf>
    <xf numFmtId="49" fontId="9" fillId="0" borderId="33" xfId="0" applyNumberFormat="1" applyFont="1" applyBorder="1" applyAlignment="1" applyProtection="1">
      <alignment horizontal="center" vertical="center" wrapText="1"/>
      <protection locked="0"/>
    </xf>
    <xf numFmtId="49" fontId="0" fillId="0" borderId="37" xfId="0" applyNumberFormat="1" applyBorder="1" applyAlignment="1" applyProtection="1">
      <alignment horizontal="center" vertical="center" wrapText="1"/>
      <protection locked="0"/>
    </xf>
    <xf numFmtId="49" fontId="0" fillId="0" borderId="38" xfId="0" applyNumberFormat="1" applyBorder="1" applyAlignment="1" applyProtection="1">
      <alignment horizontal="center" vertical="center" wrapText="1"/>
      <protection locked="0"/>
    </xf>
    <xf numFmtId="49" fontId="0" fillId="0" borderId="35" xfId="0" applyNumberFormat="1" applyBorder="1" applyAlignment="1" applyProtection="1">
      <alignment horizontal="center" vertical="center" wrapText="1"/>
      <protection locked="0"/>
    </xf>
    <xf numFmtId="49" fontId="0" fillId="0" borderId="9" xfId="0" applyNumberFormat="1" applyBorder="1" applyAlignment="1" applyProtection="1">
      <alignment horizontal="center" vertical="center" wrapText="1"/>
      <protection locked="0"/>
    </xf>
    <xf numFmtId="49" fontId="0" fillId="0" borderId="36" xfId="0" applyNumberFormat="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xf>
    <xf numFmtId="0" fontId="0" fillId="2" borderId="16" xfId="0" applyFill="1" applyBorder="1" applyAlignment="1" applyProtection="1">
      <alignment horizontal="center" vertical="center" wrapText="1"/>
    </xf>
    <xf numFmtId="0" fontId="0" fillId="2" borderId="37" xfId="0" applyFill="1" applyBorder="1" applyAlignment="1" applyProtection="1">
      <alignment horizontal="center" vertical="center" wrapText="1"/>
    </xf>
    <xf numFmtId="0" fontId="0" fillId="2" borderId="38" xfId="0" applyFill="1" applyBorder="1" applyAlignment="1" applyProtection="1">
      <alignment horizontal="center" vertical="center" wrapText="1"/>
    </xf>
    <xf numFmtId="0" fontId="0" fillId="2" borderId="0" xfId="0" applyFill="1" applyAlignment="1" applyProtection="1">
      <alignment horizontal="center" vertical="center" wrapText="1"/>
    </xf>
    <xf numFmtId="0" fontId="0" fillId="2" borderId="35" xfId="0" applyFill="1" applyBorder="1" applyAlignment="1" applyProtection="1">
      <alignment horizontal="center" vertical="center" wrapText="1"/>
    </xf>
    <xf numFmtId="0" fontId="9" fillId="0" borderId="14" xfId="0" applyFont="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9" fillId="0" borderId="38" xfId="0" applyFont="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165" fontId="3" fillId="0" borderId="6" xfId="0" applyNumberFormat="1" applyFont="1" applyBorder="1" applyAlignment="1" applyProtection="1">
      <alignment vertical="center" wrapText="1"/>
      <protection locked="0"/>
    </xf>
    <xf numFmtId="0" fontId="19" fillId="3" borderId="33" xfId="0" applyFont="1" applyFill="1" applyBorder="1" applyAlignment="1" applyProtection="1">
      <alignment horizontal="center" vertical="center" wrapText="1"/>
    </xf>
    <xf numFmtId="0" fontId="0" fillId="0" borderId="38" xfId="0" applyBorder="1" applyAlignment="1" applyProtection="1">
      <alignment vertical="center" wrapText="1"/>
    </xf>
    <xf numFmtId="0" fontId="0" fillId="0" borderId="17" xfId="0" applyBorder="1" applyAlignment="1" applyProtection="1">
      <alignment vertical="center" wrapText="1"/>
    </xf>
    <xf numFmtId="0" fontId="19" fillId="3" borderId="28" xfId="0" applyFont="1" applyFill="1" applyBorder="1" applyAlignment="1" applyProtection="1">
      <alignment horizontal="center" vertical="center" wrapText="1"/>
    </xf>
    <xf numFmtId="0" fontId="0" fillId="0" borderId="23" xfId="0" applyBorder="1" applyAlignment="1" applyProtection="1">
      <alignment horizontal="center" vertical="center"/>
    </xf>
    <xf numFmtId="0" fontId="9" fillId="0" borderId="47" xfId="0" applyFont="1" applyBorder="1" applyAlignment="1" applyProtection="1">
      <alignment horizontal="center" vertical="center" wrapText="1"/>
      <protection locked="0"/>
    </xf>
    <xf numFmtId="49" fontId="9" fillId="0" borderId="48" xfId="0" applyNumberFormat="1" applyFont="1" applyBorder="1" applyAlignment="1" applyProtection="1">
      <alignment horizontal="center" vertical="center" wrapText="1"/>
      <protection locked="0"/>
    </xf>
    <xf numFmtId="49" fontId="0" fillId="0" borderId="49" xfId="0" applyNumberFormat="1" applyBorder="1" applyAlignment="1" applyProtection="1">
      <alignment horizontal="center" vertical="center" wrapText="1"/>
      <protection locked="0"/>
    </xf>
    <xf numFmtId="0" fontId="19" fillId="0" borderId="38" xfId="0" applyFont="1" applyBorder="1" applyAlignment="1" applyProtection="1">
      <alignment horizontal="right" vertical="center"/>
    </xf>
    <xf numFmtId="0" fontId="22" fillId="0" borderId="0" xfId="0" applyFont="1" applyAlignment="1" applyProtection="1">
      <alignment horizontal="right"/>
    </xf>
    <xf numFmtId="0" fontId="20" fillId="0" borderId="0" xfId="0" applyFont="1" applyBorder="1" applyAlignment="1" applyProtection="1">
      <alignment vertical="center"/>
    </xf>
    <xf numFmtId="164" fontId="5" fillId="0" borderId="0" xfId="0" applyNumberFormat="1"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19" fillId="3" borderId="13" xfId="0" applyFont="1" applyFill="1" applyBorder="1" applyAlignment="1" applyProtection="1">
      <alignment horizontal="center" vertical="center" wrapText="1"/>
    </xf>
    <xf numFmtId="0" fontId="23" fillId="0" borderId="14" xfId="0" applyFont="1" applyBorder="1" applyAlignment="1" applyProtection="1">
      <alignment horizontal="center" vertical="center" wrapText="1"/>
    </xf>
    <xf numFmtId="0" fontId="23" fillId="0" borderId="15" xfId="0" applyFont="1" applyBorder="1" applyAlignment="1" applyProtection="1">
      <alignment horizontal="center" vertical="center" wrapText="1"/>
    </xf>
    <xf numFmtId="0" fontId="17" fillId="0" borderId="28" xfId="0" applyFont="1" applyBorder="1" applyAlignment="1" applyProtection="1">
      <alignment horizontal="left"/>
    </xf>
    <xf numFmtId="0" fontId="5" fillId="0" borderId="29" xfId="0" applyFont="1" applyBorder="1" applyAlignment="1" applyProtection="1">
      <alignment horizontal="left"/>
    </xf>
    <xf numFmtId="0" fontId="5" fillId="0" borderId="23" xfId="0" applyFont="1" applyBorder="1" applyAlignment="1" applyProtection="1">
      <alignment horizontal="left"/>
    </xf>
    <xf numFmtId="0" fontId="19" fillId="3" borderId="13" xfId="0" applyFont="1" applyFill="1" applyBorder="1" applyAlignment="1" applyProtection="1">
      <alignment horizontal="center" wrapText="1"/>
    </xf>
    <xf numFmtId="0" fontId="23" fillId="0" borderId="14" xfId="0" applyFont="1" applyBorder="1" applyAlignment="1" applyProtection="1">
      <alignment horizontal="center" wrapText="1"/>
    </xf>
    <xf numFmtId="0" fontId="23" fillId="0" borderId="37" xfId="0" applyFont="1" applyBorder="1" applyAlignment="1" applyProtection="1">
      <alignment horizontal="center" vertical="center" wrapText="1"/>
    </xf>
    <xf numFmtId="0" fontId="23" fillId="0" borderId="38" xfId="0" applyFont="1" applyBorder="1" applyAlignment="1" applyProtection="1">
      <alignment horizontal="center" vertical="center" wrapText="1"/>
    </xf>
    <xf numFmtId="0" fontId="23" fillId="0" borderId="35"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6" xfId="0" applyFont="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23" fillId="0" borderId="12" xfId="0" applyFont="1" applyBorder="1" applyAlignment="1" applyProtection="1">
      <alignment horizontal="center" vertical="center" wrapText="1"/>
    </xf>
    <xf numFmtId="0" fontId="23" fillId="0" borderId="33" xfId="0" applyFont="1" applyBorder="1" applyAlignment="1" applyProtection="1">
      <alignment horizontal="center" vertical="center" wrapText="1"/>
    </xf>
    <xf numFmtId="0" fontId="23" fillId="0" borderId="37" xfId="0" applyFont="1" applyBorder="1" applyAlignment="1" applyProtection="1">
      <alignment horizontal="center" vertical="center"/>
    </xf>
    <xf numFmtId="0" fontId="23" fillId="0" borderId="35" xfId="0" applyFont="1" applyBorder="1" applyAlignment="1" applyProtection="1">
      <alignment horizontal="center" vertical="center"/>
    </xf>
    <xf numFmtId="0" fontId="23" fillId="0" borderId="18" xfId="0" applyFont="1" applyBorder="1" applyAlignment="1" applyProtection="1">
      <alignment horizontal="center" vertical="center"/>
    </xf>
    <xf numFmtId="0" fontId="15" fillId="0" borderId="0" xfId="0" applyFont="1" applyBorder="1" applyAlignment="1" applyProtection="1">
      <alignment horizontal="center" wrapText="1"/>
    </xf>
    <xf numFmtId="0" fontId="27" fillId="0" borderId="0" xfId="0" applyFont="1" applyAlignment="1" applyProtection="1">
      <alignment horizontal="center" wrapText="1"/>
    </xf>
    <xf numFmtId="0" fontId="27" fillId="0" borderId="42" xfId="0" applyFont="1" applyBorder="1" applyAlignment="1" applyProtection="1">
      <alignment horizontal="center" wrapText="1"/>
    </xf>
    <xf numFmtId="0" fontId="9" fillId="0" borderId="44" xfId="0" applyFont="1" applyBorder="1" applyAlignment="1" applyProtection="1">
      <alignment horizontal="justify"/>
    </xf>
    <xf numFmtId="0" fontId="0" fillId="0" borderId="44" xfId="0" applyBorder="1" applyAlignment="1" applyProtection="1"/>
    <xf numFmtId="0" fontId="34" fillId="0" borderId="28" xfId="0" applyFont="1" applyBorder="1" applyAlignment="1" applyProtection="1">
      <alignment horizontal="right"/>
    </xf>
    <xf numFmtId="0" fontId="34" fillId="0" borderId="29" xfId="0" applyFont="1" applyBorder="1" applyAlignment="1" applyProtection="1">
      <alignment horizontal="right"/>
    </xf>
    <xf numFmtId="0" fontId="33" fillId="0" borderId="29" xfId="0" applyFont="1" applyBorder="1" applyAlignment="1" applyProtection="1">
      <alignment horizontal="right"/>
    </xf>
    <xf numFmtId="0" fontId="33" fillId="0" borderId="23" xfId="0" applyFont="1" applyBorder="1" applyAlignment="1" applyProtection="1">
      <alignment horizontal="right"/>
    </xf>
    <xf numFmtId="0" fontId="17" fillId="0" borderId="28" xfId="0" applyFont="1" applyBorder="1" applyAlignment="1" applyProtection="1">
      <alignment horizontal="left" wrapText="1"/>
    </xf>
    <xf numFmtId="0" fontId="0" fillId="0" borderId="29" xfId="0" applyBorder="1" applyAlignment="1">
      <alignment wrapText="1"/>
    </xf>
    <xf numFmtId="0" fontId="0" fillId="0" borderId="23" xfId="0" applyBorder="1" applyAlignment="1">
      <alignment wrapText="1"/>
    </xf>
    <xf numFmtId="0" fontId="15" fillId="3" borderId="50" xfId="0" applyFont="1" applyFill="1" applyBorder="1" applyAlignment="1" applyProtection="1">
      <alignment horizontal="center" wrapText="1"/>
    </xf>
    <xf numFmtId="0" fontId="15" fillId="3" borderId="51" xfId="0" applyFont="1" applyFill="1" applyBorder="1" applyAlignment="1" applyProtection="1">
      <alignment horizontal="center" wrapText="1"/>
    </xf>
    <xf numFmtId="0" fontId="8" fillId="0" borderId="19" xfId="0" applyFont="1" applyBorder="1" applyAlignment="1" applyProtection="1">
      <alignment horizontal="left" wrapText="1"/>
      <protection locked="0"/>
    </xf>
    <xf numFmtId="0" fontId="8" fillId="0" borderId="46" xfId="0" applyFont="1" applyBorder="1" applyAlignment="1" applyProtection="1">
      <alignment horizontal="left" wrapText="1"/>
      <protection locked="0"/>
    </xf>
    <xf numFmtId="0" fontId="8" fillId="0" borderId="28" xfId="0" applyFont="1" applyBorder="1" applyAlignment="1" applyProtection="1">
      <alignment horizontal="left" wrapText="1"/>
      <protection locked="0"/>
    </xf>
    <xf numFmtId="0" fontId="8" fillId="0" borderId="23" xfId="0" applyFont="1" applyBorder="1" applyAlignment="1" applyProtection="1">
      <alignment horizontal="left" wrapText="1"/>
      <protection locked="0"/>
    </xf>
    <xf numFmtId="0" fontId="1" fillId="0" borderId="0" xfId="0" applyFont="1" applyAlignment="1" applyProtection="1">
      <alignment horizontal="center"/>
    </xf>
    <xf numFmtId="0" fontId="0" fillId="0" borderId="29" xfId="0" applyBorder="1" applyAlignment="1" applyProtection="1">
      <alignment horizontal="right"/>
    </xf>
    <xf numFmtId="0" fontId="1" fillId="0" borderId="0" xfId="0" applyFont="1" applyAlignment="1" applyProtection="1">
      <alignment horizontal="center"/>
      <protection locked="0"/>
    </xf>
    <xf numFmtId="0" fontId="0" fillId="0" borderId="0" xfId="0" applyAlignment="1" applyProtection="1">
      <protection locked="0"/>
    </xf>
    <xf numFmtId="0" fontId="9" fillId="0" borderId="44" xfId="0" applyFont="1" applyBorder="1" applyAlignment="1" applyProtection="1">
      <alignment horizontal="justify" vertical="top"/>
    </xf>
    <xf numFmtId="0" fontId="0" fillId="0" borderId="44" xfId="0" applyBorder="1" applyAlignment="1" applyProtection="1">
      <alignment vertical="top"/>
    </xf>
    <xf numFmtId="0" fontId="17" fillId="0" borderId="23" xfId="0" applyFont="1" applyBorder="1" applyAlignment="1" applyProtection="1">
      <alignment horizontal="left" wrapText="1"/>
    </xf>
    <xf numFmtId="0" fontId="9" fillId="0" borderId="0" xfId="0" applyFont="1" applyBorder="1" applyAlignment="1" applyProtection="1">
      <alignment horizontal="justify" wrapText="1"/>
    </xf>
    <xf numFmtId="0" fontId="0" fillId="0" borderId="0" xfId="0" applyBorder="1" applyAlignment="1" applyProtection="1">
      <alignment wrapText="1"/>
    </xf>
    <xf numFmtId="0" fontId="17" fillId="0" borderId="29" xfId="0" applyFont="1" applyBorder="1" applyAlignment="1" applyProtection="1">
      <alignment horizontal="left" wrapText="1"/>
    </xf>
    <xf numFmtId="0" fontId="34" fillId="0" borderId="28" xfId="0" applyFont="1" applyBorder="1" applyAlignment="1" applyProtection="1">
      <alignment horizontal="right" vertical="top" wrapText="1"/>
    </xf>
    <xf numFmtId="0" fontId="0" fillId="0" borderId="23" xfId="0" applyBorder="1" applyAlignment="1" applyProtection="1">
      <alignment wrapText="1"/>
    </xf>
    <xf numFmtId="0" fontId="0" fillId="0" borderId="0" xfId="0" applyAlignment="1" applyProtection="1">
      <alignment wrapText="1"/>
      <protection locked="0"/>
    </xf>
    <xf numFmtId="0" fontId="5" fillId="0" borderId="0" xfId="0" applyFont="1" applyAlignment="1" applyProtection="1">
      <alignment vertical="center" wrapText="1"/>
    </xf>
    <xf numFmtId="0" fontId="0" fillId="0" borderId="0" xfId="0" applyAlignment="1" applyProtection="1">
      <alignment vertical="center" wrapText="1"/>
    </xf>
    <xf numFmtId="0" fontId="28" fillId="0" borderId="0" xfId="0" applyFont="1" applyAlignment="1">
      <alignment horizontal="center"/>
    </xf>
    <xf numFmtId="0" fontId="5" fillId="0" borderId="0" xfId="0" applyFont="1" applyAlignment="1" applyProtection="1">
      <alignment horizontal="center" vertical="center" wrapText="1"/>
    </xf>
    <xf numFmtId="0" fontId="0" fillId="0" borderId="0" xfId="0" applyAlignment="1">
      <alignment horizontal="center" vertical="center" wrapText="1"/>
    </xf>
    <xf numFmtId="0" fontId="28" fillId="2" borderId="0" xfId="0" applyFont="1" applyFill="1" applyAlignment="1">
      <alignment horizontal="center"/>
    </xf>
    <xf numFmtId="0" fontId="5" fillId="2" borderId="9" xfId="0" applyFont="1" applyFill="1" applyBorder="1" applyAlignment="1" applyProtection="1">
      <alignment vertical="center" wrapText="1"/>
    </xf>
    <xf numFmtId="0" fontId="0" fillId="2" borderId="44" xfId="0" applyFill="1" applyBorder="1" applyAlignment="1">
      <alignment vertical="center" wrapText="1"/>
    </xf>
    <xf numFmtId="0" fontId="0" fillId="2" borderId="36" xfId="0" applyFill="1" applyBorder="1" applyAlignment="1">
      <alignment vertical="center" wrapText="1"/>
    </xf>
    <xf numFmtId="0" fontId="6" fillId="0" borderId="0" xfId="0" applyFont="1" applyAlignment="1">
      <alignment horizontal="justify" wrapText="1"/>
    </xf>
    <xf numFmtId="0" fontId="0" fillId="0" borderId="0" xfId="0" applyAlignment="1" applyProtection="1">
      <alignment vertical="top" wrapText="1"/>
      <protection locked="0"/>
    </xf>
    <xf numFmtId="0" fontId="17" fillId="0" borderId="28" xfId="0" applyFont="1" applyBorder="1" applyAlignment="1">
      <alignment horizontal="left" wrapText="1"/>
    </xf>
    <xf numFmtId="0" fontId="17" fillId="0" borderId="29" xfId="0" applyFont="1" applyBorder="1" applyAlignment="1">
      <alignment horizontal="left" wrapText="1"/>
    </xf>
    <xf numFmtId="0" fontId="17" fillId="0" borderId="23" xfId="0" applyFont="1" applyBorder="1" applyAlignment="1">
      <alignment horizontal="left" wrapText="1"/>
    </xf>
    <xf numFmtId="0" fontId="15" fillId="0" borderId="33" xfId="0" applyFont="1" applyBorder="1" applyAlignment="1">
      <alignment horizontal="justify" vertical="top" wrapText="1"/>
    </xf>
    <xf numFmtId="0" fontId="15" fillId="0" borderId="16" xfId="0" applyFont="1" applyBorder="1" applyAlignment="1">
      <alignment horizontal="justify" vertical="top" wrapText="1"/>
    </xf>
    <xf numFmtId="0" fontId="15" fillId="0" borderId="30" xfId="0" applyFont="1" applyBorder="1" applyAlignment="1" applyProtection="1">
      <alignment horizontal="center" wrapText="1"/>
    </xf>
    <xf numFmtId="0" fontId="15" fillId="0" borderId="8" xfId="0" applyFont="1" applyBorder="1" applyAlignment="1" applyProtection="1">
      <alignment horizontal="center" wrapText="1"/>
    </xf>
    <xf numFmtId="0" fontId="0" fillId="0" borderId="29" xfId="0" applyNumberFormat="1" applyBorder="1" applyAlignment="1" applyProtection="1">
      <alignment horizontal="left"/>
    </xf>
    <xf numFmtId="0" fontId="0" fillId="0" borderId="23" xfId="0" applyNumberFormat="1" applyBorder="1" applyAlignment="1" applyProtection="1">
      <alignment horizontal="left"/>
    </xf>
    <xf numFmtId="0" fontId="3" fillId="0" borderId="9" xfId="0" applyFont="1" applyBorder="1" applyAlignment="1" applyProtection="1">
      <alignment horizontal="justify" vertical="top" wrapText="1"/>
      <protection locked="0"/>
    </xf>
    <xf numFmtId="0" fontId="0" fillId="0" borderId="36" xfId="0" applyBorder="1" applyAlignment="1" applyProtection="1">
      <protection locked="0"/>
    </xf>
    <xf numFmtId="165" fontId="3" fillId="0" borderId="28" xfId="0" applyNumberFormat="1" applyFont="1" applyBorder="1" applyAlignment="1" applyProtection="1">
      <alignment vertical="center" wrapText="1"/>
    </xf>
    <xf numFmtId="165" fontId="0" fillId="0" borderId="23" xfId="0" applyNumberFormat="1" applyBorder="1" applyAlignment="1" applyProtection="1"/>
    <xf numFmtId="0" fontId="9" fillId="0" borderId="38" xfId="0" applyFont="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9" fillId="0" borderId="35" xfId="0" applyFont="1" applyBorder="1" applyAlignment="1" applyProtection="1">
      <alignment horizontal="center" vertical="center" wrapText="1"/>
      <protection locked="0"/>
    </xf>
    <xf numFmtId="49" fontId="9" fillId="0" borderId="38" xfId="0" applyNumberFormat="1" applyFont="1" applyBorder="1" applyAlignment="1" applyProtection="1">
      <alignment horizontal="center" vertical="center" wrapText="1"/>
      <protection locked="0"/>
    </xf>
    <xf numFmtId="0" fontId="23" fillId="0" borderId="35" xfId="0" applyFont="1" applyBorder="1" applyAlignment="1" applyProtection="1">
      <alignment vertical="center" wrapText="1"/>
    </xf>
    <xf numFmtId="165" fontId="3" fillId="0" borderId="9" xfId="0" applyNumberFormat="1" applyFont="1" applyBorder="1" applyAlignment="1" applyProtection="1">
      <alignment vertical="center" wrapText="1"/>
    </xf>
    <xf numFmtId="165" fontId="0" fillId="0" borderId="36" xfId="0" applyNumberFormat="1" applyBorder="1" applyAlignment="1" applyProtection="1"/>
    <xf numFmtId="0" fontId="9" fillId="0" borderId="14" xfId="0" applyFont="1" applyBorder="1" applyAlignment="1" applyProtection="1">
      <alignment horizontal="center" vertical="center" wrapText="1"/>
      <protection locked="0"/>
    </xf>
    <xf numFmtId="0" fontId="8" fillId="0" borderId="7" xfId="0" applyFont="1" applyBorder="1" applyAlignment="1" applyProtection="1">
      <alignment horizontal="justify" wrapText="1"/>
      <protection locked="0"/>
    </xf>
    <xf numFmtId="0" fontId="8" fillId="0" borderId="6" xfId="0" applyFont="1" applyBorder="1" applyAlignment="1" applyProtection="1">
      <alignment horizontal="justify" wrapText="1"/>
      <protection locked="0"/>
    </xf>
    <xf numFmtId="0" fontId="8" fillId="0" borderId="19" xfId="0" applyFont="1" applyBorder="1" applyAlignment="1" applyProtection="1">
      <alignment horizontal="justify" wrapText="1"/>
      <protection locked="0"/>
    </xf>
    <xf numFmtId="0" fontId="8" fillId="0" borderId="46" xfId="0" applyFont="1" applyBorder="1" applyAlignment="1" applyProtection="1">
      <alignment horizontal="justify" wrapText="1"/>
      <protection locked="0"/>
    </xf>
    <xf numFmtId="0" fontId="8" fillId="0" borderId="28" xfId="0" applyFont="1" applyBorder="1" applyAlignment="1" applyProtection="1">
      <alignment horizontal="justify" wrapText="1"/>
      <protection locked="0"/>
    </xf>
    <xf numFmtId="0" fontId="8" fillId="0" borderId="23" xfId="0" applyFont="1" applyBorder="1" applyAlignment="1" applyProtection="1">
      <alignment horizontal="justify" wrapText="1"/>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2</xdr:col>
      <xdr:colOff>76200</xdr:colOff>
      <xdr:row>10</xdr:row>
      <xdr:rowOff>28575</xdr:rowOff>
    </xdr:to>
    <xdr:sp macro="" textlink="">
      <xdr:nvSpPr>
        <xdr:cNvPr id="1052" name="Text Box 1">
          <a:extLst>
            <a:ext uri="{FF2B5EF4-FFF2-40B4-BE49-F238E27FC236}">
              <a16:creationId xmlns:a16="http://schemas.microsoft.com/office/drawing/2014/main" id="{00000000-0008-0000-0000-00001C040000}"/>
            </a:ext>
          </a:extLst>
        </xdr:cNvPr>
        <xdr:cNvSpPr txBox="1">
          <a:spLocks noChangeArrowheads="1"/>
        </xdr:cNvSpPr>
      </xdr:nvSpPr>
      <xdr:spPr bwMode="auto">
        <a:xfrm>
          <a:off x="6134100" y="50292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34"/>
  </sheetPr>
  <dimension ref="A1:B9"/>
  <sheetViews>
    <sheetView workbookViewId="0">
      <selection activeCell="B6" sqref="B6"/>
    </sheetView>
  </sheetViews>
  <sheetFormatPr defaultRowHeight="12.75" x14ac:dyDescent="0.2"/>
  <cols>
    <col min="1" max="1" width="9.140625" style="5" customWidth="1"/>
    <col min="2" max="2" width="82.85546875" style="5" customWidth="1"/>
  </cols>
  <sheetData>
    <row r="1" spans="1:2" ht="33" customHeight="1" x14ac:dyDescent="0.2">
      <c r="A1" s="272" t="s">
        <v>163</v>
      </c>
      <c r="B1" s="273"/>
    </row>
    <row r="2" spans="1:2" ht="42" customHeight="1" x14ac:dyDescent="0.2">
      <c r="A2" s="274" t="s">
        <v>158</v>
      </c>
      <c r="B2" s="275"/>
    </row>
    <row r="3" spans="1:2" ht="13.5" customHeight="1" x14ac:dyDescent="0.2">
      <c r="A3" s="275"/>
      <c r="B3" s="275"/>
    </row>
    <row r="5" spans="1:2" ht="45.75" customHeight="1" x14ac:dyDescent="0.2">
      <c r="A5" s="184" t="s">
        <v>156</v>
      </c>
      <c r="B5" s="185" t="s">
        <v>157</v>
      </c>
    </row>
    <row r="6" spans="1:2" ht="71.25" customHeight="1" x14ac:dyDescent="0.2">
      <c r="A6" s="184" t="s">
        <v>156</v>
      </c>
      <c r="B6" s="186" t="s">
        <v>159</v>
      </c>
    </row>
    <row r="7" spans="1:2" ht="46.5" customHeight="1" x14ac:dyDescent="0.2">
      <c r="A7" s="184" t="s">
        <v>156</v>
      </c>
      <c r="B7" s="56" t="s">
        <v>162</v>
      </c>
    </row>
    <row r="8" spans="1:2" ht="59.25" customHeight="1" x14ac:dyDescent="0.2">
      <c r="A8" s="184" t="s">
        <v>156</v>
      </c>
      <c r="B8" s="186" t="s">
        <v>160</v>
      </c>
    </row>
    <row r="9" spans="1:2" ht="72" customHeight="1" x14ac:dyDescent="0.2">
      <c r="A9" s="184" t="s">
        <v>156</v>
      </c>
      <c r="B9" s="186" t="s">
        <v>161</v>
      </c>
    </row>
  </sheetData>
  <sheetProtection password="D98E" sheet="1" objects="1" scenarios="1"/>
  <mergeCells count="3">
    <mergeCell ref="A1:B1"/>
    <mergeCell ref="A2:B2"/>
    <mergeCell ref="A3:B3"/>
  </mergeCells>
  <phoneticPr fontId="12" type="noConversion"/>
  <pageMargins left="0.5" right="0.5" top="1" bottom="0.5" header="0.5" footer="0.25"/>
  <pageSetup orientation="portrait" r:id="rId1"/>
  <headerFooter alignWithMargins="0">
    <oddFooter>&amp;L&amp;F&amp;R&amp;P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4"/>
  </sheetPr>
  <dimension ref="A1:H24"/>
  <sheetViews>
    <sheetView workbookViewId="0">
      <selection activeCell="H9" sqref="H9"/>
    </sheetView>
  </sheetViews>
  <sheetFormatPr defaultRowHeight="12.75" x14ac:dyDescent="0.2"/>
  <cols>
    <col min="1" max="1" width="0.85546875" customWidth="1"/>
    <col min="2" max="2" width="5.85546875" customWidth="1"/>
    <col min="3" max="3" width="1.42578125" customWidth="1"/>
    <col min="4" max="4" width="58.140625" customWidth="1"/>
    <col min="5" max="5" width="2.85546875" customWidth="1"/>
    <col min="6" max="6" width="10.28515625" customWidth="1"/>
    <col min="7" max="7" width="48" customWidth="1"/>
    <col min="8" max="8" width="21.85546875" bestFit="1" customWidth="1"/>
  </cols>
  <sheetData>
    <row r="1" spans="1:8" ht="20.25" x14ac:dyDescent="0.4">
      <c r="A1" s="490" t="s">
        <v>11</v>
      </c>
      <c r="B1" s="490"/>
      <c r="C1" s="490"/>
      <c r="D1" s="490"/>
      <c r="E1" s="490"/>
      <c r="F1" s="490"/>
      <c r="G1" s="490"/>
      <c r="H1" s="213"/>
    </row>
    <row r="2" spans="1:8" x14ac:dyDescent="0.2">
      <c r="A2" s="328"/>
      <c r="B2" s="328"/>
      <c r="C2" s="328"/>
      <c r="D2" s="328"/>
      <c r="E2" s="328"/>
      <c r="F2" s="328"/>
      <c r="G2" s="328"/>
    </row>
    <row r="3" spans="1:8" x14ac:dyDescent="0.2">
      <c r="C3" s="3"/>
      <c r="D3" s="214" t="s">
        <v>41</v>
      </c>
      <c r="E3" s="499"/>
      <c r="F3" s="500"/>
      <c r="G3" s="501"/>
    </row>
    <row r="4" spans="1:8" ht="9" customHeight="1" x14ac:dyDescent="0.2">
      <c r="A4" s="328"/>
      <c r="B4" s="328"/>
      <c r="C4" s="328"/>
      <c r="D4" s="328"/>
      <c r="E4" s="328"/>
      <c r="F4" s="328"/>
      <c r="G4" s="328"/>
    </row>
    <row r="5" spans="1:8" ht="18" customHeight="1" x14ac:dyDescent="0.2">
      <c r="C5" s="3"/>
      <c r="D5" s="497" t="s">
        <v>26</v>
      </c>
      <c r="E5" s="275"/>
      <c r="F5" s="216" t="s">
        <v>14</v>
      </c>
      <c r="G5" s="217"/>
    </row>
    <row r="6" spans="1:8" ht="7.5" customHeight="1" x14ac:dyDescent="0.2"/>
    <row r="7" spans="1:8" ht="16.5" x14ac:dyDescent="0.2">
      <c r="A7" s="502" t="s">
        <v>24</v>
      </c>
      <c r="B7" s="503"/>
      <c r="C7" s="503"/>
      <c r="D7" s="503"/>
      <c r="E7" s="503"/>
      <c r="F7" s="218"/>
      <c r="G7" s="219"/>
    </row>
    <row r="8" spans="1:8" ht="7.5" customHeight="1" x14ac:dyDescent="0.2">
      <c r="A8" s="220"/>
      <c r="B8" s="221"/>
      <c r="C8" s="221"/>
      <c r="D8" s="221"/>
      <c r="E8" s="221"/>
      <c r="F8" s="222"/>
      <c r="G8" s="223"/>
    </row>
    <row r="9" spans="1:8" ht="128.25" customHeight="1" x14ac:dyDescent="0.2">
      <c r="A9" s="224"/>
      <c r="B9" s="225"/>
      <c r="C9" s="4"/>
      <c r="D9" s="234" t="s">
        <v>181</v>
      </c>
      <c r="E9" s="4"/>
      <c r="F9" s="226" t="s">
        <v>127</v>
      </c>
      <c r="G9" s="227"/>
      <c r="H9" s="215"/>
    </row>
    <row r="10" spans="1:8" ht="6.75" customHeight="1" x14ac:dyDescent="0.2">
      <c r="A10" s="228"/>
      <c r="B10" s="229"/>
      <c r="C10" s="222"/>
      <c r="D10" s="230" t="s">
        <v>133</v>
      </c>
      <c r="E10" s="222"/>
      <c r="F10" s="231"/>
      <c r="G10" s="235" t="s">
        <v>182</v>
      </c>
      <c r="H10" s="215"/>
    </row>
    <row r="11" spans="1:8" ht="130.5" customHeight="1" x14ac:dyDescent="0.2">
      <c r="A11" s="224"/>
      <c r="B11" s="225" t="s">
        <v>12</v>
      </c>
      <c r="C11" s="4"/>
      <c r="D11" s="234" t="s">
        <v>183</v>
      </c>
      <c r="E11" s="4"/>
      <c r="F11" s="222"/>
      <c r="G11" s="232"/>
      <c r="H11" s="215"/>
    </row>
    <row r="12" spans="1:8" ht="7.5" customHeight="1" x14ac:dyDescent="0.2">
      <c r="A12" s="233"/>
      <c r="B12" s="222"/>
      <c r="C12" s="222"/>
      <c r="D12" s="222"/>
      <c r="E12" s="222"/>
      <c r="F12" s="222"/>
      <c r="G12" s="223"/>
    </row>
    <row r="13" spans="1:8" ht="66" customHeight="1" x14ac:dyDescent="0.2">
      <c r="A13" s="224"/>
      <c r="B13" s="225" t="s">
        <v>12</v>
      </c>
      <c r="C13" s="4"/>
      <c r="D13" s="234" t="s">
        <v>184</v>
      </c>
      <c r="E13" s="4"/>
      <c r="F13" s="222"/>
      <c r="G13" s="232"/>
      <c r="H13" s="215"/>
    </row>
    <row r="14" spans="1:8" ht="9" customHeight="1" x14ac:dyDescent="0.2">
      <c r="A14" s="494"/>
      <c r="B14" s="495"/>
      <c r="C14" s="495"/>
      <c r="D14" s="495"/>
      <c r="E14" s="495"/>
      <c r="F14" s="495"/>
      <c r="G14" s="496"/>
    </row>
    <row r="15" spans="1:8" ht="19.5" customHeight="1" x14ac:dyDescent="0.2">
      <c r="A15" s="491"/>
      <c r="B15" s="492"/>
      <c r="C15" s="492"/>
      <c r="D15" s="492"/>
      <c r="E15" s="492"/>
      <c r="F15" s="492"/>
      <c r="G15" s="492"/>
    </row>
    <row r="16" spans="1:8" ht="72.75" customHeight="1" x14ac:dyDescent="0.2">
      <c r="A16" s="313" t="s">
        <v>185</v>
      </c>
      <c r="B16" s="313"/>
      <c r="C16" s="313"/>
      <c r="D16" s="313"/>
      <c r="E16" s="313"/>
      <c r="F16" s="313"/>
      <c r="G16" s="313"/>
    </row>
    <row r="17" spans="1:7" ht="14.25" customHeight="1" x14ac:dyDescent="0.2">
      <c r="A17" s="491"/>
      <c r="B17" s="492"/>
      <c r="C17" s="492"/>
      <c r="D17" s="492"/>
      <c r="E17" s="492"/>
      <c r="F17" s="492"/>
      <c r="G17" s="492"/>
    </row>
    <row r="18" spans="1:7" ht="19.5" customHeight="1" x14ac:dyDescent="0.4">
      <c r="A18" s="490"/>
      <c r="B18" s="490"/>
      <c r="C18" s="490"/>
      <c r="D18" s="490"/>
      <c r="E18" s="490"/>
      <c r="F18" s="490"/>
      <c r="G18" s="490"/>
    </row>
    <row r="19" spans="1:7" ht="13.5" customHeight="1" x14ac:dyDescent="0.4">
      <c r="A19" s="493"/>
      <c r="B19" s="493"/>
      <c r="C19" s="493"/>
      <c r="D19" s="493"/>
      <c r="E19" s="493"/>
      <c r="F19" s="493"/>
      <c r="G19" s="493"/>
    </row>
    <row r="20" spans="1:7" ht="19.5" customHeight="1" x14ac:dyDescent="0.2">
      <c r="A20" s="488"/>
      <c r="B20" s="489"/>
      <c r="C20" s="489"/>
      <c r="D20" s="489"/>
      <c r="E20" s="489"/>
      <c r="F20" s="489"/>
      <c r="G20" s="489"/>
    </row>
    <row r="21" spans="1:7" ht="142.5" customHeight="1" x14ac:dyDescent="0.2">
      <c r="A21" s="498"/>
      <c r="B21" s="498"/>
      <c r="C21" s="498"/>
      <c r="D21" s="498"/>
      <c r="E21" s="498"/>
      <c r="F21" s="498"/>
      <c r="G21" s="498"/>
    </row>
    <row r="22" spans="1:7" x14ac:dyDescent="0.2">
      <c r="A22" s="49"/>
      <c r="B22" s="49"/>
      <c r="C22" s="49"/>
      <c r="D22" s="49"/>
      <c r="E22" s="49"/>
      <c r="F22" s="49"/>
      <c r="G22" s="49"/>
    </row>
    <row r="23" spans="1:7" ht="57" customHeight="1" x14ac:dyDescent="0.2">
      <c r="A23" s="313"/>
      <c r="B23" s="313"/>
      <c r="C23" s="313"/>
      <c r="D23" s="313"/>
      <c r="E23" s="313"/>
      <c r="F23" s="313"/>
      <c r="G23" s="313"/>
    </row>
    <row r="24" spans="1:7" ht="266.25" customHeight="1" x14ac:dyDescent="0.2">
      <c r="A24" s="487"/>
      <c r="B24" s="487"/>
      <c r="C24" s="487"/>
      <c r="D24" s="487"/>
      <c r="E24" s="487"/>
      <c r="F24" s="487"/>
      <c r="G24" s="487"/>
    </row>
  </sheetData>
  <sheetProtection selectLockedCells="1"/>
  <mergeCells count="16">
    <mergeCell ref="A1:G1"/>
    <mergeCell ref="E3:G3"/>
    <mergeCell ref="A2:G2"/>
    <mergeCell ref="A4:G4"/>
    <mergeCell ref="A7:E7"/>
    <mergeCell ref="A14:G14"/>
    <mergeCell ref="D5:E5"/>
    <mergeCell ref="A15:G15"/>
    <mergeCell ref="A21:G21"/>
    <mergeCell ref="A23:G23"/>
    <mergeCell ref="A16:G16"/>
    <mergeCell ref="A24:G24"/>
    <mergeCell ref="A20:G20"/>
    <mergeCell ref="A18:G18"/>
    <mergeCell ref="A17:G17"/>
    <mergeCell ref="A19:G19"/>
  </mergeCells>
  <phoneticPr fontId="12" type="noConversion"/>
  <pageMargins left="0.5" right="0.5" top="0.5" bottom="0.5" header="0.5" footer="0.5"/>
  <pageSetup orientation="landscape" r:id="rId1"/>
  <headerFooter alignWithMargins="0">
    <oddFooter>&amp;RRevised: 7/6/2009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3"/>
  </sheetPr>
  <dimension ref="A1:A14"/>
  <sheetViews>
    <sheetView workbookViewId="0">
      <selection activeCell="B4" sqref="B4"/>
    </sheetView>
  </sheetViews>
  <sheetFormatPr defaultRowHeight="12.75" x14ac:dyDescent="0.2"/>
  <cols>
    <col min="1" max="1" width="90.140625" customWidth="1"/>
  </cols>
  <sheetData>
    <row r="1" spans="1:1" ht="15.75" x14ac:dyDescent="0.25">
      <c r="A1" s="57" t="s">
        <v>15</v>
      </c>
    </row>
    <row r="3" spans="1:1" ht="135.75" customHeight="1" x14ac:dyDescent="0.2">
      <c r="A3" s="56" t="s">
        <v>143</v>
      </c>
    </row>
    <row r="4" spans="1:1" ht="186.75" customHeight="1" x14ac:dyDescent="0.2">
      <c r="A4" s="56" t="s">
        <v>16</v>
      </c>
    </row>
    <row r="6" spans="1:1" x14ac:dyDescent="0.2">
      <c r="A6" t="s">
        <v>133</v>
      </c>
    </row>
    <row r="8" spans="1:1" x14ac:dyDescent="0.2">
      <c r="A8" t="s">
        <v>133</v>
      </c>
    </row>
    <row r="10" spans="1:1" x14ac:dyDescent="0.2">
      <c r="A10" t="s">
        <v>133</v>
      </c>
    </row>
    <row r="11" spans="1:1" x14ac:dyDescent="0.2">
      <c r="A11" t="s">
        <v>133</v>
      </c>
    </row>
    <row r="12" spans="1:1" x14ac:dyDescent="0.2">
      <c r="A12" t="s">
        <v>133</v>
      </c>
    </row>
    <row r="14" spans="1:1" x14ac:dyDescent="0.2">
      <c r="A14" t="s">
        <v>133</v>
      </c>
    </row>
  </sheetData>
  <sheetProtection password="E177" sheet="1" objects="1" scenarios="1"/>
  <phoneticPr fontId="12" type="noConversion"/>
  <pageMargins left="0.75" right="0.75" top="1" bottom="1" header="0.5" footer="0.5"/>
  <pageSetup orientation="portrait" horizontalDpi="1200" verticalDpi="1200" r:id="rId1"/>
  <headerFooter alignWithMargins="0">
    <oddFooter>&amp;RRevised: 7/6/2009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15"/>
  </sheetPr>
  <dimension ref="A1:H23"/>
  <sheetViews>
    <sheetView workbookViewId="0">
      <selection activeCell="I14" sqref="I14"/>
    </sheetView>
  </sheetViews>
  <sheetFormatPr defaultColWidth="9.140625" defaultRowHeight="12.75" x14ac:dyDescent="0.2"/>
  <cols>
    <col min="1" max="1" width="34.85546875" style="74" customWidth="1"/>
    <col min="2" max="2" width="6.28515625" style="74" customWidth="1"/>
    <col min="3" max="3" width="33.28515625" style="74" customWidth="1"/>
    <col min="4" max="4" width="5.140625" style="74" customWidth="1"/>
    <col min="5" max="5" width="14.42578125" style="74" customWidth="1"/>
    <col min="6" max="6" width="12.5703125" style="74" customWidth="1"/>
    <col min="7" max="7" width="7.85546875" style="74" customWidth="1"/>
    <col min="8" max="8" width="15.28515625" style="74" customWidth="1"/>
    <col min="9" max="9" width="10.140625" style="74" bestFit="1" customWidth="1"/>
    <col min="10" max="16384" width="9.140625" style="74"/>
  </cols>
  <sheetData>
    <row r="1" spans="1:8" ht="19.5" x14ac:dyDescent="0.4">
      <c r="A1" s="352" t="s">
        <v>17</v>
      </c>
      <c r="B1" s="352"/>
      <c r="C1" s="353"/>
      <c r="D1" s="353"/>
      <c r="E1" s="353"/>
      <c r="F1" s="353"/>
      <c r="G1" s="353"/>
      <c r="H1" s="353"/>
    </row>
    <row r="2" spans="1:8" x14ac:dyDescent="0.2">
      <c r="A2" s="133"/>
      <c r="B2" s="133"/>
      <c r="C2" s="133"/>
    </row>
    <row r="3" spans="1:8" x14ac:dyDescent="0.2">
      <c r="A3" s="144" t="s">
        <v>41</v>
      </c>
      <c r="B3" s="349">
        <f>'Form I-Budget Summary'!E3</f>
        <v>0</v>
      </c>
      <c r="C3" s="506"/>
      <c r="D3" s="506"/>
      <c r="E3" s="506"/>
      <c r="F3" s="506"/>
      <c r="G3" s="506"/>
      <c r="H3" s="507"/>
    </row>
    <row r="4" spans="1:8" ht="15" thickBot="1" x14ac:dyDescent="0.25">
      <c r="A4" s="75"/>
      <c r="B4" s="75"/>
      <c r="C4" s="75"/>
      <c r="D4" s="134"/>
    </row>
    <row r="5" spans="1:8" ht="18" customHeight="1" thickBot="1" x14ac:dyDescent="0.35">
      <c r="A5" s="145" t="s">
        <v>80</v>
      </c>
      <c r="B5" s="336" t="s">
        <v>135</v>
      </c>
      <c r="C5" s="339" t="s">
        <v>79</v>
      </c>
      <c r="D5" s="339" t="s">
        <v>81</v>
      </c>
      <c r="E5" s="339" t="s">
        <v>136</v>
      </c>
      <c r="F5" s="339" t="s">
        <v>139</v>
      </c>
      <c r="G5" s="348" t="s">
        <v>138</v>
      </c>
      <c r="H5" s="339" t="s">
        <v>137</v>
      </c>
    </row>
    <row r="6" spans="1:8" s="135" customFormat="1" ht="13.5" customHeight="1" x14ac:dyDescent="0.2">
      <c r="A6" s="146" t="s">
        <v>78</v>
      </c>
      <c r="B6" s="337"/>
      <c r="C6" s="340"/>
      <c r="D6" s="342"/>
      <c r="E6" s="346"/>
      <c r="F6" s="346"/>
      <c r="G6" s="340"/>
      <c r="H6" s="346"/>
    </row>
    <row r="7" spans="1:8" s="135" customFormat="1" ht="13.5" customHeight="1" thickBot="1" x14ac:dyDescent="0.25">
      <c r="A7" s="147" t="s">
        <v>82</v>
      </c>
      <c r="B7" s="338"/>
      <c r="C7" s="341"/>
      <c r="D7" s="343"/>
      <c r="E7" s="347"/>
      <c r="F7" s="347"/>
      <c r="G7" s="341"/>
      <c r="H7" s="347"/>
    </row>
    <row r="8" spans="1:8" s="81" customFormat="1" ht="15" thickTop="1" x14ac:dyDescent="0.2">
      <c r="A8" s="26"/>
      <c r="B8" s="27" t="s">
        <v>133</v>
      </c>
      <c r="C8" s="28" t="s">
        <v>133</v>
      </c>
      <c r="D8" s="24"/>
      <c r="E8" s="24" t="s">
        <v>133</v>
      </c>
      <c r="F8" s="29"/>
      <c r="G8" s="48"/>
      <c r="H8" s="148">
        <f t="shared" ref="H8:H21" si="0">+D8*F8*G8</f>
        <v>0</v>
      </c>
    </row>
    <row r="9" spans="1:8" s="81" customFormat="1" ht="14.25" x14ac:dyDescent="0.2">
      <c r="A9" s="26" t="s">
        <v>133</v>
      </c>
      <c r="B9" s="27" t="s">
        <v>133</v>
      </c>
      <c r="C9" s="28" t="s">
        <v>133</v>
      </c>
      <c r="D9" s="24"/>
      <c r="E9" s="24" t="s">
        <v>133</v>
      </c>
      <c r="F9" s="29"/>
      <c r="G9" s="48"/>
      <c r="H9" s="148">
        <f t="shared" si="0"/>
        <v>0</v>
      </c>
    </row>
    <row r="10" spans="1:8" s="81" customFormat="1" ht="14.25" x14ac:dyDescent="0.2">
      <c r="A10" s="26" t="s">
        <v>133</v>
      </c>
      <c r="B10" s="27" t="s">
        <v>133</v>
      </c>
      <c r="C10" s="28" t="s">
        <v>133</v>
      </c>
      <c r="D10" s="24"/>
      <c r="E10" s="24" t="s">
        <v>133</v>
      </c>
      <c r="F10" s="29"/>
      <c r="G10" s="48"/>
      <c r="H10" s="148">
        <f t="shared" si="0"/>
        <v>0</v>
      </c>
    </row>
    <row r="11" spans="1:8" s="81" customFormat="1" ht="14.25" x14ac:dyDescent="0.2">
      <c r="A11" s="26" t="s">
        <v>133</v>
      </c>
      <c r="B11" s="27" t="s">
        <v>133</v>
      </c>
      <c r="C11" s="28" t="s">
        <v>133</v>
      </c>
      <c r="D11" s="24"/>
      <c r="E11" s="24" t="s">
        <v>133</v>
      </c>
      <c r="F11" s="29"/>
      <c r="G11" s="48"/>
      <c r="H11" s="148">
        <f t="shared" si="0"/>
        <v>0</v>
      </c>
    </row>
    <row r="12" spans="1:8" s="81" customFormat="1" ht="14.25" x14ac:dyDescent="0.2">
      <c r="A12" s="26" t="s">
        <v>133</v>
      </c>
      <c r="B12" s="27" t="s">
        <v>133</v>
      </c>
      <c r="C12" s="28" t="s">
        <v>133</v>
      </c>
      <c r="D12" s="24"/>
      <c r="E12" s="24" t="s">
        <v>133</v>
      </c>
      <c r="F12" s="29"/>
      <c r="G12" s="48"/>
      <c r="H12" s="148">
        <f t="shared" si="0"/>
        <v>0</v>
      </c>
    </row>
    <row r="13" spans="1:8" s="81" customFormat="1" ht="14.25" x14ac:dyDescent="0.2">
      <c r="A13" s="26" t="s">
        <v>133</v>
      </c>
      <c r="B13" s="27" t="s">
        <v>133</v>
      </c>
      <c r="C13" s="28" t="s">
        <v>133</v>
      </c>
      <c r="D13" s="24"/>
      <c r="E13" s="24" t="s">
        <v>133</v>
      </c>
      <c r="F13" s="29"/>
      <c r="G13" s="48"/>
      <c r="H13" s="148">
        <f t="shared" si="0"/>
        <v>0</v>
      </c>
    </row>
    <row r="14" spans="1:8" s="81" customFormat="1" ht="14.25" x14ac:dyDescent="0.2">
      <c r="A14" s="26" t="s">
        <v>133</v>
      </c>
      <c r="B14" s="27" t="s">
        <v>133</v>
      </c>
      <c r="C14" s="28" t="s">
        <v>133</v>
      </c>
      <c r="D14" s="24"/>
      <c r="E14" s="24" t="s">
        <v>133</v>
      </c>
      <c r="F14" s="29"/>
      <c r="G14" s="48"/>
      <c r="H14" s="148">
        <f t="shared" si="0"/>
        <v>0</v>
      </c>
    </row>
    <row r="15" spans="1:8" s="81" customFormat="1" ht="14.25" x14ac:dyDescent="0.2">
      <c r="A15" s="26" t="s">
        <v>133</v>
      </c>
      <c r="B15" s="27" t="s">
        <v>133</v>
      </c>
      <c r="C15" s="28" t="s">
        <v>133</v>
      </c>
      <c r="D15" s="24"/>
      <c r="E15" s="24" t="s">
        <v>133</v>
      </c>
      <c r="F15" s="29"/>
      <c r="G15" s="48"/>
      <c r="H15" s="148">
        <f t="shared" si="0"/>
        <v>0</v>
      </c>
    </row>
    <row r="16" spans="1:8" s="81" customFormat="1" ht="14.25" x14ac:dyDescent="0.2">
      <c r="A16" s="26" t="s">
        <v>133</v>
      </c>
      <c r="B16" s="27" t="s">
        <v>133</v>
      </c>
      <c r="C16" s="28" t="s">
        <v>133</v>
      </c>
      <c r="D16" s="24"/>
      <c r="E16" s="24" t="s">
        <v>133</v>
      </c>
      <c r="F16" s="29"/>
      <c r="G16" s="48"/>
      <c r="H16" s="148">
        <f t="shared" si="0"/>
        <v>0</v>
      </c>
    </row>
    <row r="17" spans="1:8" s="81" customFormat="1" ht="14.25" x14ac:dyDescent="0.2">
      <c r="A17" s="26" t="s">
        <v>133</v>
      </c>
      <c r="B17" s="27" t="s">
        <v>133</v>
      </c>
      <c r="C17" s="28" t="s">
        <v>133</v>
      </c>
      <c r="D17" s="24"/>
      <c r="E17" s="24" t="s">
        <v>133</v>
      </c>
      <c r="F17" s="29"/>
      <c r="G17" s="48"/>
      <c r="H17" s="148">
        <f t="shared" si="0"/>
        <v>0</v>
      </c>
    </row>
    <row r="18" spans="1:8" s="81" customFormat="1" ht="14.25" x14ac:dyDescent="0.2">
      <c r="A18" s="26" t="s">
        <v>133</v>
      </c>
      <c r="B18" s="27" t="s">
        <v>133</v>
      </c>
      <c r="C18" s="28" t="s">
        <v>133</v>
      </c>
      <c r="D18" s="24"/>
      <c r="E18" s="24" t="s">
        <v>133</v>
      </c>
      <c r="F18" s="29"/>
      <c r="G18" s="48"/>
      <c r="H18" s="148">
        <f t="shared" si="0"/>
        <v>0</v>
      </c>
    </row>
    <row r="19" spans="1:8" s="81" customFormat="1" ht="14.25" x14ac:dyDescent="0.2">
      <c r="A19" s="26" t="s">
        <v>133</v>
      </c>
      <c r="B19" s="27" t="s">
        <v>133</v>
      </c>
      <c r="C19" s="28" t="s">
        <v>133</v>
      </c>
      <c r="D19" s="24"/>
      <c r="E19" s="24" t="s">
        <v>133</v>
      </c>
      <c r="F19" s="29"/>
      <c r="G19" s="48"/>
      <c r="H19" s="148">
        <f t="shared" si="0"/>
        <v>0</v>
      </c>
    </row>
    <row r="20" spans="1:8" s="81" customFormat="1" ht="14.25" x14ac:dyDescent="0.2">
      <c r="A20" s="26" t="s">
        <v>133</v>
      </c>
      <c r="B20" s="27" t="s">
        <v>133</v>
      </c>
      <c r="C20" s="28" t="s">
        <v>133</v>
      </c>
      <c r="D20" s="24"/>
      <c r="E20" s="24" t="s">
        <v>133</v>
      </c>
      <c r="F20" s="29"/>
      <c r="G20" s="48"/>
      <c r="H20" s="148">
        <f t="shared" si="0"/>
        <v>0</v>
      </c>
    </row>
    <row r="21" spans="1:8" s="81" customFormat="1" ht="15" thickBot="1" x14ac:dyDescent="0.25">
      <c r="A21" s="26" t="s">
        <v>133</v>
      </c>
      <c r="B21" s="27" t="s">
        <v>133</v>
      </c>
      <c r="C21" s="28" t="s">
        <v>133</v>
      </c>
      <c r="D21" s="24"/>
      <c r="E21" s="24" t="s">
        <v>133</v>
      </c>
      <c r="F21" s="29"/>
      <c r="G21" s="48"/>
      <c r="H21" s="148">
        <f t="shared" si="0"/>
        <v>0</v>
      </c>
    </row>
    <row r="22" spans="1:8" s="81" customFormat="1" ht="18" customHeight="1" thickBot="1" x14ac:dyDescent="0.35">
      <c r="A22" s="104"/>
      <c r="B22" s="104"/>
      <c r="C22" s="104"/>
      <c r="F22" s="504" t="s">
        <v>140</v>
      </c>
      <c r="G22" s="505"/>
      <c r="H22" s="149">
        <f>SUM(H8:H21)</f>
        <v>0</v>
      </c>
    </row>
    <row r="23" spans="1:8" s="81" customFormat="1" x14ac:dyDescent="0.2"/>
  </sheetData>
  <sheetProtection password="E177" sheet="1" scenarios="1" formatCells="0" formatRows="0" selectLockedCells="1"/>
  <mergeCells count="10">
    <mergeCell ref="F22:G22"/>
    <mergeCell ref="B3:H3"/>
    <mergeCell ref="A1:H1"/>
    <mergeCell ref="E5:E7"/>
    <mergeCell ref="B5:B7"/>
    <mergeCell ref="C5:C7"/>
    <mergeCell ref="D5:D7"/>
    <mergeCell ref="F5:F7"/>
    <mergeCell ref="G5:G7"/>
    <mergeCell ref="H5:H7"/>
  </mergeCells>
  <phoneticPr fontId="12" type="noConversion"/>
  <pageMargins left="0.5" right="0.5" top="0.75" bottom="0.5" header="0.5" footer="0.5"/>
  <pageSetup orientation="landscape" r:id="rId1"/>
  <headerFooter alignWithMargins="0">
    <oddFooter>&amp;RRevised: 7/6/2009</oddFooter>
  </headerFooter>
  <ignoredErrors>
    <ignoredError sqref="B3"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15"/>
  </sheetPr>
  <dimension ref="A1:H23"/>
  <sheetViews>
    <sheetView workbookViewId="0">
      <selection activeCell="L11" sqref="L11"/>
    </sheetView>
  </sheetViews>
  <sheetFormatPr defaultColWidth="9.140625" defaultRowHeight="12.75" x14ac:dyDescent="0.2"/>
  <cols>
    <col min="1" max="1" width="34.85546875" style="74" customWidth="1"/>
    <col min="2" max="2" width="6.28515625" style="74" customWidth="1"/>
    <col min="3" max="3" width="33.28515625" style="74" customWidth="1"/>
    <col min="4" max="4" width="5.140625" style="74" customWidth="1"/>
    <col min="5" max="5" width="14.42578125" style="74" customWidth="1"/>
    <col min="6" max="6" width="12.5703125" style="74" customWidth="1"/>
    <col min="7" max="7" width="7.85546875" style="74" customWidth="1"/>
    <col min="8" max="8" width="15.28515625" style="74" customWidth="1"/>
    <col min="9" max="9" width="10.140625" style="74" bestFit="1" customWidth="1"/>
    <col min="10" max="16384" width="9.140625" style="74"/>
  </cols>
  <sheetData>
    <row r="1" spans="1:8" ht="19.5" x14ac:dyDescent="0.4">
      <c r="A1" s="352" t="s">
        <v>17</v>
      </c>
      <c r="B1" s="352"/>
      <c r="C1" s="353"/>
      <c r="D1" s="353"/>
      <c r="E1" s="353"/>
      <c r="F1" s="353"/>
      <c r="G1" s="353"/>
      <c r="H1" s="353"/>
    </row>
    <row r="2" spans="1:8" x14ac:dyDescent="0.2">
      <c r="A2" s="133"/>
      <c r="B2" s="133"/>
      <c r="C2" s="133"/>
    </row>
    <row r="3" spans="1:8" x14ac:dyDescent="0.2">
      <c r="A3" s="144" t="s">
        <v>41</v>
      </c>
      <c r="B3" s="349">
        <f>'Form I-Budget Summary'!E3</f>
        <v>0</v>
      </c>
      <c r="C3" s="506"/>
      <c r="D3" s="506"/>
      <c r="E3" s="506"/>
      <c r="F3" s="506"/>
      <c r="G3" s="506"/>
      <c r="H3" s="507"/>
    </row>
    <row r="4" spans="1:8" ht="15" thickBot="1" x14ac:dyDescent="0.25">
      <c r="A4" s="75"/>
      <c r="B4" s="75"/>
      <c r="C4" s="75"/>
      <c r="D4" s="134"/>
    </row>
    <row r="5" spans="1:8" ht="18" customHeight="1" thickBot="1" x14ac:dyDescent="0.35">
      <c r="A5" s="145" t="s">
        <v>80</v>
      </c>
      <c r="B5" s="336" t="s">
        <v>135</v>
      </c>
      <c r="C5" s="339" t="s">
        <v>79</v>
      </c>
      <c r="D5" s="339" t="s">
        <v>81</v>
      </c>
      <c r="E5" s="339" t="s">
        <v>136</v>
      </c>
      <c r="F5" s="339" t="s">
        <v>139</v>
      </c>
      <c r="G5" s="348" t="s">
        <v>138</v>
      </c>
      <c r="H5" s="339" t="s">
        <v>137</v>
      </c>
    </row>
    <row r="6" spans="1:8" s="135" customFormat="1" ht="13.5" customHeight="1" x14ac:dyDescent="0.2">
      <c r="A6" s="146" t="s">
        <v>78</v>
      </c>
      <c r="B6" s="337"/>
      <c r="C6" s="340"/>
      <c r="D6" s="342"/>
      <c r="E6" s="346"/>
      <c r="F6" s="346"/>
      <c r="G6" s="340"/>
      <c r="H6" s="346"/>
    </row>
    <row r="7" spans="1:8" s="135" customFormat="1" ht="13.5" customHeight="1" thickBot="1" x14ac:dyDescent="0.25">
      <c r="A7" s="147" t="s">
        <v>82</v>
      </c>
      <c r="B7" s="338"/>
      <c r="C7" s="341"/>
      <c r="D7" s="343"/>
      <c r="E7" s="347"/>
      <c r="F7" s="347"/>
      <c r="G7" s="341"/>
      <c r="H7" s="347"/>
    </row>
    <row r="8" spans="1:8" s="81" customFormat="1" ht="15" thickTop="1" x14ac:dyDescent="0.2">
      <c r="A8" s="26"/>
      <c r="B8" s="27" t="s">
        <v>133</v>
      </c>
      <c r="C8" s="28" t="s">
        <v>133</v>
      </c>
      <c r="D8" s="24"/>
      <c r="E8" s="24" t="s">
        <v>133</v>
      </c>
      <c r="F8" s="29"/>
      <c r="G8" s="48"/>
      <c r="H8" s="148">
        <f t="shared" ref="H8:H21" si="0">+D8*F8*G8</f>
        <v>0</v>
      </c>
    </row>
    <row r="9" spans="1:8" s="81" customFormat="1" ht="14.25" x14ac:dyDescent="0.2">
      <c r="A9" s="26" t="s">
        <v>133</v>
      </c>
      <c r="B9" s="27" t="s">
        <v>133</v>
      </c>
      <c r="C9" s="28" t="s">
        <v>133</v>
      </c>
      <c r="D9" s="24"/>
      <c r="E9" s="24" t="s">
        <v>133</v>
      </c>
      <c r="F9" s="29"/>
      <c r="G9" s="48"/>
      <c r="H9" s="148">
        <f t="shared" si="0"/>
        <v>0</v>
      </c>
    </row>
    <row r="10" spans="1:8" s="81" customFormat="1" ht="14.25" x14ac:dyDescent="0.2">
      <c r="A10" s="26" t="s">
        <v>133</v>
      </c>
      <c r="B10" s="27" t="s">
        <v>133</v>
      </c>
      <c r="C10" s="28" t="s">
        <v>133</v>
      </c>
      <c r="D10" s="24"/>
      <c r="E10" s="24" t="s">
        <v>133</v>
      </c>
      <c r="F10" s="29"/>
      <c r="G10" s="48"/>
      <c r="H10" s="148">
        <f t="shared" si="0"/>
        <v>0</v>
      </c>
    </row>
    <row r="11" spans="1:8" s="81" customFormat="1" ht="14.25" x14ac:dyDescent="0.2">
      <c r="A11" s="26" t="s">
        <v>133</v>
      </c>
      <c r="B11" s="27" t="s">
        <v>133</v>
      </c>
      <c r="C11" s="28" t="s">
        <v>133</v>
      </c>
      <c r="D11" s="24"/>
      <c r="E11" s="24" t="s">
        <v>133</v>
      </c>
      <c r="F11" s="29"/>
      <c r="G11" s="48"/>
      <c r="H11" s="148">
        <f t="shared" si="0"/>
        <v>0</v>
      </c>
    </row>
    <row r="12" spans="1:8" s="81" customFormat="1" ht="14.25" x14ac:dyDescent="0.2">
      <c r="A12" s="26" t="s">
        <v>133</v>
      </c>
      <c r="B12" s="27" t="s">
        <v>133</v>
      </c>
      <c r="C12" s="28" t="s">
        <v>133</v>
      </c>
      <c r="D12" s="24"/>
      <c r="E12" s="24" t="s">
        <v>133</v>
      </c>
      <c r="F12" s="29"/>
      <c r="G12" s="48"/>
      <c r="H12" s="148">
        <f t="shared" si="0"/>
        <v>0</v>
      </c>
    </row>
    <row r="13" spans="1:8" s="81" customFormat="1" ht="14.25" x14ac:dyDescent="0.2">
      <c r="A13" s="26" t="s">
        <v>133</v>
      </c>
      <c r="B13" s="27" t="s">
        <v>133</v>
      </c>
      <c r="C13" s="28" t="s">
        <v>133</v>
      </c>
      <c r="D13" s="24"/>
      <c r="E13" s="24" t="s">
        <v>133</v>
      </c>
      <c r="F13" s="29"/>
      <c r="G13" s="48"/>
      <c r="H13" s="148">
        <f t="shared" si="0"/>
        <v>0</v>
      </c>
    </row>
    <row r="14" spans="1:8" s="81" customFormat="1" ht="14.25" x14ac:dyDescent="0.2">
      <c r="A14" s="26" t="s">
        <v>133</v>
      </c>
      <c r="B14" s="27" t="s">
        <v>133</v>
      </c>
      <c r="C14" s="28" t="s">
        <v>133</v>
      </c>
      <c r="D14" s="24"/>
      <c r="E14" s="24" t="s">
        <v>133</v>
      </c>
      <c r="F14" s="29"/>
      <c r="G14" s="48"/>
      <c r="H14" s="148">
        <f t="shared" si="0"/>
        <v>0</v>
      </c>
    </row>
    <row r="15" spans="1:8" s="81" customFormat="1" ht="14.25" x14ac:dyDescent="0.2">
      <c r="A15" s="26" t="s">
        <v>133</v>
      </c>
      <c r="B15" s="27" t="s">
        <v>133</v>
      </c>
      <c r="C15" s="28" t="s">
        <v>133</v>
      </c>
      <c r="D15" s="24"/>
      <c r="E15" s="24" t="s">
        <v>133</v>
      </c>
      <c r="F15" s="29"/>
      <c r="G15" s="48"/>
      <c r="H15" s="148">
        <f t="shared" si="0"/>
        <v>0</v>
      </c>
    </row>
    <row r="16" spans="1:8" s="81" customFormat="1" ht="14.25" x14ac:dyDescent="0.2">
      <c r="A16" s="26" t="s">
        <v>133</v>
      </c>
      <c r="B16" s="27" t="s">
        <v>133</v>
      </c>
      <c r="C16" s="28" t="s">
        <v>133</v>
      </c>
      <c r="D16" s="24"/>
      <c r="E16" s="24" t="s">
        <v>133</v>
      </c>
      <c r="F16" s="29"/>
      <c r="G16" s="48"/>
      <c r="H16" s="148">
        <f t="shared" si="0"/>
        <v>0</v>
      </c>
    </row>
    <row r="17" spans="1:8" s="81" customFormat="1" ht="14.25" x14ac:dyDescent="0.2">
      <c r="A17" s="26" t="s">
        <v>133</v>
      </c>
      <c r="B17" s="27" t="s">
        <v>133</v>
      </c>
      <c r="C17" s="28" t="s">
        <v>133</v>
      </c>
      <c r="D17" s="24"/>
      <c r="E17" s="24" t="s">
        <v>133</v>
      </c>
      <c r="F17" s="29"/>
      <c r="G17" s="48"/>
      <c r="H17" s="148">
        <f t="shared" si="0"/>
        <v>0</v>
      </c>
    </row>
    <row r="18" spans="1:8" s="81" customFormat="1" ht="14.25" x14ac:dyDescent="0.2">
      <c r="A18" s="26" t="s">
        <v>133</v>
      </c>
      <c r="B18" s="27" t="s">
        <v>133</v>
      </c>
      <c r="C18" s="28" t="s">
        <v>133</v>
      </c>
      <c r="D18" s="24"/>
      <c r="E18" s="24"/>
      <c r="F18" s="29"/>
      <c r="G18" s="48"/>
      <c r="H18" s="148">
        <f t="shared" si="0"/>
        <v>0</v>
      </c>
    </row>
    <row r="19" spans="1:8" s="81" customFormat="1" ht="14.25" x14ac:dyDescent="0.2">
      <c r="A19" s="26" t="s">
        <v>133</v>
      </c>
      <c r="B19" s="27" t="s">
        <v>133</v>
      </c>
      <c r="C19" s="28" t="s">
        <v>133</v>
      </c>
      <c r="D19" s="24"/>
      <c r="E19" s="24"/>
      <c r="F19" s="29"/>
      <c r="G19" s="48"/>
      <c r="H19" s="148">
        <f t="shared" si="0"/>
        <v>0</v>
      </c>
    </row>
    <row r="20" spans="1:8" s="81" customFormat="1" ht="14.25" x14ac:dyDescent="0.2">
      <c r="A20" s="26" t="s">
        <v>133</v>
      </c>
      <c r="B20" s="27" t="s">
        <v>133</v>
      </c>
      <c r="C20" s="28" t="s">
        <v>133</v>
      </c>
      <c r="D20" s="24"/>
      <c r="E20" s="24" t="s">
        <v>133</v>
      </c>
      <c r="F20" s="29"/>
      <c r="G20" s="48"/>
      <c r="H20" s="148">
        <f t="shared" si="0"/>
        <v>0</v>
      </c>
    </row>
    <row r="21" spans="1:8" s="81" customFormat="1" ht="15" thickBot="1" x14ac:dyDescent="0.25">
      <c r="A21" s="26" t="s">
        <v>133</v>
      </c>
      <c r="B21" s="27" t="s">
        <v>133</v>
      </c>
      <c r="C21" s="28" t="s">
        <v>133</v>
      </c>
      <c r="D21" s="24"/>
      <c r="E21" s="24" t="s">
        <v>133</v>
      </c>
      <c r="F21" s="29"/>
      <c r="G21" s="48"/>
      <c r="H21" s="148">
        <f t="shared" si="0"/>
        <v>0</v>
      </c>
    </row>
    <row r="22" spans="1:8" s="81" customFormat="1" ht="18" customHeight="1" thickBot="1" x14ac:dyDescent="0.35">
      <c r="A22" s="104"/>
      <c r="B22" s="104"/>
      <c r="C22" s="104"/>
      <c r="F22" s="504" t="s">
        <v>140</v>
      </c>
      <c r="G22" s="505"/>
      <c r="H22" s="149">
        <f>SUM(H8:H21)</f>
        <v>0</v>
      </c>
    </row>
    <row r="23" spans="1:8" s="81" customFormat="1" x14ac:dyDescent="0.2"/>
  </sheetData>
  <sheetProtection password="E177" sheet="1" objects="1" scenarios="1" formatCells="0" formatRows="0" selectLockedCells="1"/>
  <mergeCells count="10">
    <mergeCell ref="F22:G22"/>
    <mergeCell ref="A1:H1"/>
    <mergeCell ref="B3:H3"/>
    <mergeCell ref="B5:B7"/>
    <mergeCell ref="C5:C7"/>
    <mergeCell ref="D5:D7"/>
    <mergeCell ref="E5:E7"/>
    <mergeCell ref="F5:F7"/>
    <mergeCell ref="G5:G7"/>
    <mergeCell ref="H5:H7"/>
  </mergeCells>
  <phoneticPr fontId="12" type="noConversion"/>
  <pageMargins left="0.5" right="0.5" top="0.75" bottom="0.5" header="0.5" footer="0.5"/>
  <pageSetup orientation="landscape" r:id="rId1"/>
  <headerFooter alignWithMargins="0">
    <oddFooter>&amp;RRevised: 7/6/2009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53"/>
  </sheetPr>
  <dimension ref="A1:I59"/>
  <sheetViews>
    <sheetView workbookViewId="0">
      <selection activeCell="A8" sqref="A8:A13"/>
    </sheetView>
  </sheetViews>
  <sheetFormatPr defaultColWidth="9.140625" defaultRowHeight="12.75" x14ac:dyDescent="0.2"/>
  <cols>
    <col min="1" max="1" width="36.85546875" style="74" customWidth="1"/>
    <col min="2" max="2" width="6.7109375" style="74" customWidth="1"/>
    <col min="3" max="3" width="8.7109375" style="74" customWidth="1"/>
    <col min="4" max="4" width="24.5703125" style="74" customWidth="1"/>
    <col min="5" max="5" width="9.140625" style="74"/>
    <col min="6" max="6" width="2.42578125" style="74" customWidth="1"/>
    <col min="7" max="7" width="12" style="74" customWidth="1"/>
    <col min="8" max="8" width="11.42578125" style="74" customWidth="1"/>
    <col min="9" max="9" width="10.140625" style="74" customWidth="1"/>
    <col min="10" max="16384" width="9.140625" style="74"/>
  </cols>
  <sheetData>
    <row r="1" spans="1:9" ht="20.25" x14ac:dyDescent="0.4">
      <c r="A1" s="30"/>
      <c r="B1" s="30"/>
      <c r="C1" s="30"/>
      <c r="D1" s="38" t="s">
        <v>18</v>
      </c>
      <c r="E1" s="30"/>
      <c r="F1" s="30"/>
      <c r="G1" s="30"/>
      <c r="H1" s="30"/>
      <c r="I1" s="30"/>
    </row>
    <row r="2" spans="1:9" x14ac:dyDescent="0.2">
      <c r="A2" s="108" t="s">
        <v>41</v>
      </c>
      <c r="B2" s="440">
        <f>'Form I-Budget Summary'!E3</f>
        <v>0</v>
      </c>
      <c r="C2" s="441"/>
      <c r="D2" s="441"/>
      <c r="E2" s="441"/>
      <c r="F2" s="441"/>
      <c r="G2" s="441"/>
      <c r="H2" s="441"/>
      <c r="I2" s="442"/>
    </row>
    <row r="3" spans="1:9" ht="13.5" thickBot="1" x14ac:dyDescent="0.25">
      <c r="A3" s="88"/>
    </row>
    <row r="4" spans="1:9" s="90" customFormat="1" ht="16.5" customHeight="1" x14ac:dyDescent="0.2">
      <c r="A4" s="109" t="s">
        <v>97</v>
      </c>
      <c r="B4" s="89"/>
      <c r="C4" s="89"/>
      <c r="D4" s="89"/>
      <c r="E4" s="89"/>
      <c r="F4" s="89"/>
      <c r="G4" s="89"/>
      <c r="H4" s="89"/>
      <c r="I4" s="89"/>
    </row>
    <row r="5" spans="1:9" s="91" customFormat="1" ht="13.5" x14ac:dyDescent="0.25">
      <c r="A5" s="110" t="s">
        <v>90</v>
      </c>
      <c r="B5" s="424" t="s">
        <v>79</v>
      </c>
      <c r="C5" s="450"/>
      <c r="D5" s="445"/>
      <c r="E5" s="424" t="s">
        <v>92</v>
      </c>
      <c r="F5" s="445"/>
      <c r="G5" s="110" t="s">
        <v>129</v>
      </c>
      <c r="H5" s="424" t="s">
        <v>94</v>
      </c>
      <c r="I5" s="445"/>
    </row>
    <row r="6" spans="1:9" s="91" customFormat="1" ht="12.75" customHeight="1" x14ac:dyDescent="0.25">
      <c r="A6" s="111" t="s">
        <v>91</v>
      </c>
      <c r="B6" s="446"/>
      <c r="C6" s="451"/>
      <c r="D6" s="447"/>
      <c r="E6" s="387" t="s">
        <v>98</v>
      </c>
      <c r="F6" s="521"/>
      <c r="G6" s="151" t="s">
        <v>131</v>
      </c>
      <c r="H6" s="446"/>
      <c r="I6" s="447"/>
    </row>
    <row r="7" spans="1:9" s="91" customFormat="1" ht="14.25" thickBot="1" x14ac:dyDescent="0.3">
      <c r="A7" s="112"/>
      <c r="B7" s="448"/>
      <c r="C7" s="452"/>
      <c r="D7" s="449"/>
      <c r="E7" s="152"/>
      <c r="F7" s="153"/>
      <c r="G7" s="154"/>
      <c r="H7" s="448"/>
      <c r="I7" s="449"/>
    </row>
    <row r="8" spans="1:9" ht="14.25" thickTop="1" x14ac:dyDescent="0.25">
      <c r="A8" s="524" t="s">
        <v>133</v>
      </c>
      <c r="B8" s="512" t="s">
        <v>133</v>
      </c>
      <c r="C8" s="513"/>
      <c r="D8" s="514"/>
      <c r="E8" s="512" t="s">
        <v>133</v>
      </c>
      <c r="F8" s="519"/>
      <c r="G8" s="520"/>
      <c r="H8" s="113" t="s">
        <v>87</v>
      </c>
      <c r="I8" s="54"/>
    </row>
    <row r="9" spans="1:9" ht="13.5" x14ac:dyDescent="0.25">
      <c r="A9" s="378"/>
      <c r="B9" s="515"/>
      <c r="C9" s="513"/>
      <c r="D9" s="514"/>
      <c r="E9" s="515"/>
      <c r="F9" s="514"/>
      <c r="G9" s="403"/>
      <c r="H9" s="114" t="s">
        <v>99</v>
      </c>
      <c r="I9" s="54"/>
    </row>
    <row r="10" spans="1:9" ht="13.5" x14ac:dyDescent="0.25">
      <c r="A10" s="378"/>
      <c r="B10" s="515"/>
      <c r="C10" s="513"/>
      <c r="D10" s="514"/>
      <c r="E10" s="515"/>
      <c r="F10" s="514"/>
      <c r="G10" s="403"/>
      <c r="H10" s="114" t="s">
        <v>100</v>
      </c>
      <c r="I10" s="55"/>
    </row>
    <row r="11" spans="1:9" s="81" customFormat="1" ht="13.5" x14ac:dyDescent="0.25">
      <c r="A11" s="378"/>
      <c r="B11" s="515"/>
      <c r="C11" s="513"/>
      <c r="D11" s="514"/>
      <c r="E11" s="515"/>
      <c r="F11" s="514"/>
      <c r="G11" s="403"/>
      <c r="H11" s="114" t="s">
        <v>101</v>
      </c>
      <c r="I11" s="42"/>
    </row>
    <row r="12" spans="1:9" s="81" customFormat="1" ht="13.5" x14ac:dyDescent="0.25">
      <c r="A12" s="378"/>
      <c r="B12" s="515"/>
      <c r="C12" s="513"/>
      <c r="D12" s="514"/>
      <c r="E12" s="515"/>
      <c r="F12" s="514"/>
      <c r="G12" s="403"/>
      <c r="H12" s="115" t="s">
        <v>0</v>
      </c>
      <c r="I12" s="42"/>
    </row>
    <row r="13" spans="1:9" s="81" customFormat="1" ht="13.5" x14ac:dyDescent="0.25">
      <c r="A13" s="379"/>
      <c r="B13" s="516"/>
      <c r="C13" s="517"/>
      <c r="D13" s="518"/>
      <c r="E13" s="516"/>
      <c r="F13" s="518"/>
      <c r="G13" s="405"/>
      <c r="H13" s="116" t="s">
        <v>95</v>
      </c>
      <c r="I13" s="117">
        <f>SUM(I8:I12)</f>
        <v>0</v>
      </c>
    </row>
    <row r="14" spans="1:9" ht="13.5" x14ac:dyDescent="0.25">
      <c r="A14" s="524" t="s">
        <v>133</v>
      </c>
      <c r="B14" s="512" t="s">
        <v>133</v>
      </c>
      <c r="C14" s="513"/>
      <c r="D14" s="514"/>
      <c r="E14" s="512" t="s">
        <v>133</v>
      </c>
      <c r="F14" s="519"/>
      <c r="G14" s="520"/>
      <c r="H14" s="113" t="s">
        <v>87</v>
      </c>
      <c r="I14" s="54"/>
    </row>
    <row r="15" spans="1:9" ht="13.5" x14ac:dyDescent="0.25">
      <c r="A15" s="378"/>
      <c r="B15" s="515"/>
      <c r="C15" s="513"/>
      <c r="D15" s="514"/>
      <c r="E15" s="515"/>
      <c r="F15" s="514"/>
      <c r="G15" s="403"/>
      <c r="H15" s="114" t="s">
        <v>99</v>
      </c>
      <c r="I15" s="55"/>
    </row>
    <row r="16" spans="1:9" ht="13.5" x14ac:dyDescent="0.25">
      <c r="A16" s="378"/>
      <c r="B16" s="515"/>
      <c r="C16" s="513"/>
      <c r="D16" s="514"/>
      <c r="E16" s="515"/>
      <c r="F16" s="514"/>
      <c r="G16" s="403"/>
      <c r="H16" s="114" t="s">
        <v>100</v>
      </c>
      <c r="I16" s="55"/>
    </row>
    <row r="17" spans="1:9" s="81" customFormat="1" ht="13.5" x14ac:dyDescent="0.25">
      <c r="A17" s="378"/>
      <c r="B17" s="515"/>
      <c r="C17" s="513"/>
      <c r="D17" s="514"/>
      <c r="E17" s="515"/>
      <c r="F17" s="514"/>
      <c r="G17" s="403"/>
      <c r="H17" s="114" t="s">
        <v>101</v>
      </c>
      <c r="I17" s="42"/>
    </row>
    <row r="18" spans="1:9" s="81" customFormat="1" ht="13.5" x14ac:dyDescent="0.25">
      <c r="A18" s="378"/>
      <c r="B18" s="515"/>
      <c r="C18" s="513"/>
      <c r="D18" s="514"/>
      <c r="E18" s="515"/>
      <c r="F18" s="514"/>
      <c r="G18" s="403"/>
      <c r="H18" s="115" t="s">
        <v>0</v>
      </c>
      <c r="I18" s="42"/>
    </row>
    <row r="19" spans="1:9" s="81" customFormat="1" ht="13.5" x14ac:dyDescent="0.25">
      <c r="A19" s="379"/>
      <c r="B19" s="516"/>
      <c r="C19" s="517"/>
      <c r="D19" s="518"/>
      <c r="E19" s="516"/>
      <c r="F19" s="518"/>
      <c r="G19" s="405"/>
      <c r="H19" s="116" t="s">
        <v>95</v>
      </c>
      <c r="I19" s="117">
        <f>SUM(I14:I18)</f>
        <v>0</v>
      </c>
    </row>
    <row r="20" spans="1:9" ht="13.5" x14ac:dyDescent="0.25">
      <c r="A20" s="524" t="s">
        <v>133</v>
      </c>
      <c r="B20" s="512" t="s">
        <v>133</v>
      </c>
      <c r="C20" s="513"/>
      <c r="D20" s="514"/>
      <c r="E20" s="512" t="s">
        <v>133</v>
      </c>
      <c r="F20" s="519"/>
      <c r="G20" s="520"/>
      <c r="H20" s="113" t="s">
        <v>87</v>
      </c>
      <c r="I20" s="54"/>
    </row>
    <row r="21" spans="1:9" ht="13.5" x14ac:dyDescent="0.25">
      <c r="A21" s="378"/>
      <c r="B21" s="515"/>
      <c r="C21" s="513"/>
      <c r="D21" s="514"/>
      <c r="E21" s="515"/>
      <c r="F21" s="514"/>
      <c r="G21" s="403"/>
      <c r="H21" s="114" t="s">
        <v>99</v>
      </c>
      <c r="I21" s="55"/>
    </row>
    <row r="22" spans="1:9" ht="13.5" x14ac:dyDescent="0.25">
      <c r="A22" s="378"/>
      <c r="B22" s="515"/>
      <c r="C22" s="513"/>
      <c r="D22" s="514"/>
      <c r="E22" s="515"/>
      <c r="F22" s="514"/>
      <c r="G22" s="403"/>
      <c r="H22" s="114" t="s">
        <v>100</v>
      </c>
      <c r="I22" s="55"/>
    </row>
    <row r="23" spans="1:9" s="81" customFormat="1" ht="13.5" x14ac:dyDescent="0.25">
      <c r="A23" s="378"/>
      <c r="B23" s="515"/>
      <c r="C23" s="513"/>
      <c r="D23" s="514"/>
      <c r="E23" s="515"/>
      <c r="F23" s="514"/>
      <c r="G23" s="403"/>
      <c r="H23" s="114" t="s">
        <v>101</v>
      </c>
      <c r="I23" s="42"/>
    </row>
    <row r="24" spans="1:9" s="81" customFormat="1" ht="13.5" x14ac:dyDescent="0.25">
      <c r="A24" s="378"/>
      <c r="B24" s="515"/>
      <c r="C24" s="513"/>
      <c r="D24" s="514"/>
      <c r="E24" s="515"/>
      <c r="F24" s="514"/>
      <c r="G24" s="403"/>
      <c r="H24" s="115" t="s">
        <v>0</v>
      </c>
      <c r="I24" s="42"/>
    </row>
    <row r="25" spans="1:9" s="81" customFormat="1" ht="13.5" x14ac:dyDescent="0.25">
      <c r="A25" s="379"/>
      <c r="B25" s="516"/>
      <c r="C25" s="517"/>
      <c r="D25" s="518"/>
      <c r="E25" s="516"/>
      <c r="F25" s="518"/>
      <c r="G25" s="405"/>
      <c r="H25" s="116" t="s">
        <v>95</v>
      </c>
      <c r="I25" s="117">
        <f>SUM(I20:I24)</f>
        <v>0</v>
      </c>
    </row>
    <row r="26" spans="1:9" ht="13.5" x14ac:dyDescent="0.25">
      <c r="A26" s="524" t="s">
        <v>133</v>
      </c>
      <c r="B26" s="512" t="s">
        <v>133</v>
      </c>
      <c r="C26" s="513"/>
      <c r="D26" s="514"/>
      <c r="E26" s="512" t="s">
        <v>133</v>
      </c>
      <c r="F26" s="519"/>
      <c r="G26" s="520"/>
      <c r="H26" s="113" t="s">
        <v>87</v>
      </c>
      <c r="I26" s="54"/>
    </row>
    <row r="27" spans="1:9" ht="13.5" x14ac:dyDescent="0.25">
      <c r="A27" s="378"/>
      <c r="B27" s="515"/>
      <c r="C27" s="513"/>
      <c r="D27" s="514"/>
      <c r="E27" s="515"/>
      <c r="F27" s="514"/>
      <c r="G27" s="403"/>
      <c r="H27" s="114" t="s">
        <v>99</v>
      </c>
      <c r="I27" s="55"/>
    </row>
    <row r="28" spans="1:9" ht="13.5" x14ac:dyDescent="0.25">
      <c r="A28" s="378"/>
      <c r="B28" s="515"/>
      <c r="C28" s="513"/>
      <c r="D28" s="514"/>
      <c r="E28" s="515"/>
      <c r="F28" s="514"/>
      <c r="G28" s="403"/>
      <c r="H28" s="114" t="s">
        <v>100</v>
      </c>
      <c r="I28" s="55"/>
    </row>
    <row r="29" spans="1:9" s="81" customFormat="1" ht="13.5" x14ac:dyDescent="0.25">
      <c r="A29" s="378"/>
      <c r="B29" s="515"/>
      <c r="C29" s="513"/>
      <c r="D29" s="514"/>
      <c r="E29" s="515"/>
      <c r="F29" s="514"/>
      <c r="G29" s="403"/>
      <c r="H29" s="114" t="s">
        <v>101</v>
      </c>
      <c r="I29" s="42"/>
    </row>
    <row r="30" spans="1:9" s="81" customFormat="1" ht="13.5" x14ac:dyDescent="0.25">
      <c r="A30" s="378"/>
      <c r="B30" s="515"/>
      <c r="C30" s="513"/>
      <c r="D30" s="514"/>
      <c r="E30" s="515"/>
      <c r="F30" s="514"/>
      <c r="G30" s="403"/>
      <c r="H30" s="115" t="s">
        <v>0</v>
      </c>
      <c r="I30" s="42"/>
    </row>
    <row r="31" spans="1:9" s="81" customFormat="1" ht="13.5" x14ac:dyDescent="0.25">
      <c r="A31" s="379"/>
      <c r="B31" s="516"/>
      <c r="C31" s="517"/>
      <c r="D31" s="518"/>
      <c r="E31" s="516"/>
      <c r="F31" s="518"/>
      <c r="G31" s="405"/>
      <c r="H31" s="116" t="s">
        <v>95</v>
      </c>
      <c r="I31" s="117">
        <f>SUM(I26:I30)</f>
        <v>0</v>
      </c>
    </row>
    <row r="32" spans="1:9" ht="13.5" x14ac:dyDescent="0.25">
      <c r="A32" s="524" t="s">
        <v>133</v>
      </c>
      <c r="B32" s="512" t="s">
        <v>133</v>
      </c>
      <c r="C32" s="513"/>
      <c r="D32" s="514"/>
      <c r="E32" s="512" t="s">
        <v>133</v>
      </c>
      <c r="F32" s="519"/>
      <c r="G32" s="520"/>
      <c r="H32" s="113" t="s">
        <v>87</v>
      </c>
      <c r="I32" s="54"/>
    </row>
    <row r="33" spans="1:9" ht="13.5" x14ac:dyDescent="0.25">
      <c r="A33" s="378"/>
      <c r="B33" s="515"/>
      <c r="C33" s="513"/>
      <c r="D33" s="514"/>
      <c r="E33" s="515"/>
      <c r="F33" s="514"/>
      <c r="G33" s="403"/>
      <c r="H33" s="114" t="s">
        <v>99</v>
      </c>
      <c r="I33" s="55"/>
    </row>
    <row r="34" spans="1:9" ht="13.5" x14ac:dyDescent="0.25">
      <c r="A34" s="378"/>
      <c r="B34" s="515"/>
      <c r="C34" s="513"/>
      <c r="D34" s="514"/>
      <c r="E34" s="515"/>
      <c r="F34" s="514"/>
      <c r="G34" s="403"/>
      <c r="H34" s="114" t="s">
        <v>100</v>
      </c>
      <c r="I34" s="55"/>
    </row>
    <row r="35" spans="1:9" s="81" customFormat="1" ht="13.5" x14ac:dyDescent="0.25">
      <c r="A35" s="378"/>
      <c r="B35" s="515"/>
      <c r="C35" s="513"/>
      <c r="D35" s="514"/>
      <c r="E35" s="515"/>
      <c r="F35" s="514"/>
      <c r="G35" s="403"/>
      <c r="H35" s="114" t="s">
        <v>101</v>
      </c>
      <c r="I35" s="42"/>
    </row>
    <row r="36" spans="1:9" s="81" customFormat="1" ht="13.5" x14ac:dyDescent="0.25">
      <c r="A36" s="378"/>
      <c r="B36" s="515"/>
      <c r="C36" s="513"/>
      <c r="D36" s="514"/>
      <c r="E36" s="515"/>
      <c r="F36" s="514"/>
      <c r="G36" s="403"/>
      <c r="H36" s="115" t="s">
        <v>0</v>
      </c>
      <c r="I36" s="42"/>
    </row>
    <row r="37" spans="1:9" s="81" customFormat="1" ht="13.5" x14ac:dyDescent="0.25">
      <c r="A37" s="379"/>
      <c r="B37" s="516"/>
      <c r="C37" s="517"/>
      <c r="D37" s="518"/>
      <c r="E37" s="516"/>
      <c r="F37" s="518"/>
      <c r="G37" s="405"/>
      <c r="H37" s="116" t="s">
        <v>95</v>
      </c>
      <c r="I37" s="117">
        <f>SUM(I32:I36)</f>
        <v>0</v>
      </c>
    </row>
    <row r="38" spans="1:9" s="81" customFormat="1" ht="14.25" thickBot="1" x14ac:dyDescent="0.3">
      <c r="A38" s="63"/>
      <c r="B38" s="63"/>
      <c r="C38" s="63"/>
      <c r="D38" s="63"/>
      <c r="E38" s="63"/>
      <c r="F38" s="63"/>
      <c r="G38" s="63"/>
      <c r="H38" s="92"/>
      <c r="I38" s="93"/>
    </row>
    <row r="39" spans="1:9" ht="13.5" thickBot="1" x14ac:dyDescent="0.25">
      <c r="A39" s="88"/>
      <c r="D39" s="30"/>
      <c r="E39" s="30"/>
      <c r="F39" s="119" t="s">
        <v>102</v>
      </c>
      <c r="G39" s="30"/>
      <c r="H39" s="65"/>
      <c r="I39" s="118">
        <f>I13+I19+I25+I31+I37</f>
        <v>0</v>
      </c>
    </row>
    <row r="40" spans="1:9" ht="13.5" thickBot="1" x14ac:dyDescent="0.25">
      <c r="A40" s="88"/>
      <c r="F40" s="94"/>
      <c r="H40" s="73"/>
      <c r="I40" s="95"/>
    </row>
    <row r="41" spans="1:9" s="96" customFormat="1" ht="16.5" customHeight="1" x14ac:dyDescent="0.2">
      <c r="A41" s="109" t="s">
        <v>96</v>
      </c>
    </row>
    <row r="42" spans="1:9" s="91" customFormat="1" ht="13.5" customHeight="1" x14ac:dyDescent="0.25">
      <c r="A42" s="453" t="s">
        <v>79</v>
      </c>
      <c r="B42" s="454"/>
      <c r="C42" s="443" t="s">
        <v>103</v>
      </c>
      <c r="D42" s="437" t="s">
        <v>105</v>
      </c>
      <c r="E42" s="120" t="s">
        <v>112</v>
      </c>
      <c r="F42" s="372" t="s">
        <v>0</v>
      </c>
      <c r="G42" s="389"/>
      <c r="H42" s="372"/>
      <c r="I42" s="373"/>
    </row>
    <row r="43" spans="1:9" s="91" customFormat="1" ht="12" customHeight="1" x14ac:dyDescent="0.25">
      <c r="A43" s="446"/>
      <c r="B43" s="455"/>
      <c r="C43" s="444"/>
      <c r="D43" s="438"/>
      <c r="E43" s="121" t="s">
        <v>93</v>
      </c>
      <c r="F43" s="390"/>
      <c r="G43" s="391"/>
      <c r="H43" s="387" t="s">
        <v>95</v>
      </c>
      <c r="I43" s="388"/>
    </row>
    <row r="44" spans="1:9" s="91" customFormat="1" ht="17.25" customHeight="1" thickBot="1" x14ac:dyDescent="0.3">
      <c r="A44" s="448"/>
      <c r="B44" s="456"/>
      <c r="C44" s="122"/>
      <c r="D44" s="439"/>
      <c r="E44" s="122" t="s">
        <v>88</v>
      </c>
      <c r="F44" s="374" t="s">
        <v>89</v>
      </c>
      <c r="G44" s="376"/>
      <c r="H44" s="374" t="s">
        <v>104</v>
      </c>
      <c r="I44" s="375"/>
    </row>
    <row r="45" spans="1:9" s="81" customFormat="1" ht="42.75" customHeight="1" thickTop="1" x14ac:dyDescent="0.2">
      <c r="A45" s="508"/>
      <c r="B45" s="509"/>
      <c r="C45" s="39"/>
      <c r="D45" s="53"/>
      <c r="E45" s="43">
        <f t="shared" ref="E45:E53" si="0">C45*D45</f>
        <v>0</v>
      </c>
      <c r="F45" s="423"/>
      <c r="G45" s="423"/>
      <c r="H45" s="380">
        <f t="shared" ref="H45:H53" si="1">E45+F45</f>
        <v>0</v>
      </c>
      <c r="I45" s="381"/>
    </row>
    <row r="46" spans="1:9" s="81" customFormat="1" ht="42.75" customHeight="1" x14ac:dyDescent="0.2">
      <c r="A46" s="508"/>
      <c r="B46" s="509"/>
      <c r="C46" s="39"/>
      <c r="D46" s="53"/>
      <c r="E46" s="43">
        <f t="shared" si="0"/>
        <v>0</v>
      </c>
      <c r="F46" s="423"/>
      <c r="G46" s="423"/>
      <c r="H46" s="510">
        <f t="shared" si="1"/>
        <v>0</v>
      </c>
      <c r="I46" s="511"/>
    </row>
    <row r="47" spans="1:9" s="81" customFormat="1" ht="42.75" customHeight="1" x14ac:dyDescent="0.2">
      <c r="A47" s="508"/>
      <c r="B47" s="509"/>
      <c r="C47" s="39"/>
      <c r="D47" s="53"/>
      <c r="E47" s="43">
        <f t="shared" si="0"/>
        <v>0</v>
      </c>
      <c r="F47" s="423"/>
      <c r="G47" s="423"/>
      <c r="H47" s="510">
        <f t="shared" si="1"/>
        <v>0</v>
      </c>
      <c r="I47" s="511"/>
    </row>
    <row r="48" spans="1:9" s="81" customFormat="1" ht="42.75" customHeight="1" x14ac:dyDescent="0.2">
      <c r="A48" s="508"/>
      <c r="B48" s="509"/>
      <c r="C48" s="39"/>
      <c r="D48" s="53"/>
      <c r="E48" s="43">
        <f t="shared" si="0"/>
        <v>0</v>
      </c>
      <c r="F48" s="423"/>
      <c r="G48" s="423"/>
      <c r="H48" s="522">
        <f t="shared" si="1"/>
        <v>0</v>
      </c>
      <c r="I48" s="523"/>
    </row>
    <row r="49" spans="1:9" s="81" customFormat="1" ht="42.75" customHeight="1" x14ac:dyDescent="0.2">
      <c r="A49" s="508"/>
      <c r="B49" s="509"/>
      <c r="C49" s="39"/>
      <c r="D49" s="53"/>
      <c r="E49" s="43">
        <f t="shared" si="0"/>
        <v>0</v>
      </c>
      <c r="F49" s="423"/>
      <c r="G49" s="423"/>
      <c r="H49" s="510">
        <f t="shared" si="1"/>
        <v>0</v>
      </c>
      <c r="I49" s="511"/>
    </row>
    <row r="50" spans="1:9" s="81" customFormat="1" ht="42.75" customHeight="1" x14ac:dyDescent="0.2">
      <c r="A50" s="508"/>
      <c r="B50" s="509"/>
      <c r="C50" s="39"/>
      <c r="D50" s="53"/>
      <c r="E50" s="43">
        <f t="shared" si="0"/>
        <v>0</v>
      </c>
      <c r="F50" s="423"/>
      <c r="G50" s="423"/>
      <c r="H50" s="510">
        <f t="shared" si="1"/>
        <v>0</v>
      </c>
      <c r="I50" s="511"/>
    </row>
    <row r="51" spans="1:9" s="81" customFormat="1" ht="42.75" customHeight="1" x14ac:dyDescent="0.2">
      <c r="A51" s="508"/>
      <c r="B51" s="509"/>
      <c r="C51" s="39"/>
      <c r="D51" s="53"/>
      <c r="E51" s="43">
        <f t="shared" si="0"/>
        <v>0</v>
      </c>
      <c r="F51" s="423"/>
      <c r="G51" s="423"/>
      <c r="H51" s="510">
        <f t="shared" si="1"/>
        <v>0</v>
      </c>
      <c r="I51" s="511"/>
    </row>
    <row r="52" spans="1:9" s="81" customFormat="1" ht="42.75" customHeight="1" x14ac:dyDescent="0.2">
      <c r="A52" s="508"/>
      <c r="B52" s="509"/>
      <c r="C52" s="39"/>
      <c r="D52" s="53"/>
      <c r="E52" s="43">
        <f t="shared" si="0"/>
        <v>0</v>
      </c>
      <c r="F52" s="423"/>
      <c r="G52" s="423"/>
      <c r="H52" s="510">
        <f t="shared" si="1"/>
        <v>0</v>
      </c>
      <c r="I52" s="511"/>
    </row>
    <row r="53" spans="1:9" s="81" customFormat="1" ht="42.75" customHeight="1" x14ac:dyDescent="0.2">
      <c r="A53" s="508"/>
      <c r="B53" s="509"/>
      <c r="C53" s="39"/>
      <c r="D53" s="53"/>
      <c r="E53" s="44">
        <f t="shared" si="0"/>
        <v>0</v>
      </c>
      <c r="F53" s="423"/>
      <c r="G53" s="423"/>
      <c r="H53" s="510">
        <f t="shared" si="1"/>
        <v>0</v>
      </c>
      <c r="I53" s="511"/>
    </row>
    <row r="54" spans="1:9" s="81" customFormat="1" ht="14.25" customHeight="1" thickBot="1" x14ac:dyDescent="0.25">
      <c r="A54" s="97"/>
      <c r="B54" s="25"/>
      <c r="C54" s="98"/>
      <c r="D54" s="99"/>
      <c r="E54" s="99"/>
      <c r="F54" s="99"/>
      <c r="G54" s="99"/>
      <c r="H54" s="100"/>
      <c r="I54" s="100"/>
    </row>
    <row r="55" spans="1:9" s="81" customFormat="1" ht="13.5" thickBot="1" x14ac:dyDescent="0.25">
      <c r="A55" s="97"/>
      <c r="B55" s="25"/>
      <c r="C55" s="98"/>
      <c r="D55" s="99"/>
      <c r="E55" s="435" t="s">
        <v>113</v>
      </c>
      <c r="F55" s="436"/>
      <c r="G55" s="436"/>
      <c r="H55" s="436"/>
      <c r="I55" s="123">
        <f>SUM(H45:I53)</f>
        <v>0</v>
      </c>
    </row>
    <row r="56" spans="1:9" s="81" customFormat="1" ht="17.25" thickBot="1" x14ac:dyDescent="0.35">
      <c r="A56" s="101"/>
      <c r="B56" s="102"/>
      <c r="I56" s="103"/>
    </row>
    <row r="57" spans="1:9" s="105" customFormat="1" ht="17.25" thickBot="1" x14ac:dyDescent="0.25">
      <c r="A57" s="124" t="s">
        <v>106</v>
      </c>
      <c r="B57" s="125">
        <f>I55</f>
        <v>0</v>
      </c>
      <c r="C57" s="127"/>
      <c r="D57" s="126" t="s">
        <v>107</v>
      </c>
      <c r="E57" s="125">
        <f>I39</f>
        <v>0</v>
      </c>
      <c r="F57" s="128"/>
      <c r="G57" s="434" t="s">
        <v>108</v>
      </c>
      <c r="H57" s="434"/>
      <c r="I57" s="129">
        <f>B57+E57</f>
        <v>0</v>
      </c>
    </row>
    <row r="58" spans="1:9" ht="13.5" thickBot="1" x14ac:dyDescent="0.25">
      <c r="A58" s="106"/>
      <c r="B58" s="106"/>
      <c r="C58" s="106"/>
      <c r="D58" s="106"/>
      <c r="E58" s="106"/>
      <c r="F58" s="106"/>
      <c r="G58" s="106"/>
      <c r="H58" s="106"/>
      <c r="I58" s="106"/>
    </row>
    <row r="59" spans="1:9" ht="13.5" thickTop="1" x14ac:dyDescent="0.2"/>
  </sheetData>
  <sheetProtection password="E177" sheet="1" scenarios="1" formatCells="0" formatRows="0" selectLockedCells="1"/>
  <mergeCells count="62">
    <mergeCell ref="A50:B50"/>
    <mergeCell ref="F50:G50"/>
    <mergeCell ref="H50:I50"/>
    <mergeCell ref="A49:B49"/>
    <mergeCell ref="F49:G49"/>
    <mergeCell ref="H49:I49"/>
    <mergeCell ref="A26:A31"/>
    <mergeCell ref="B26:D31"/>
    <mergeCell ref="E26:F31"/>
    <mergeCell ref="G26:G31"/>
    <mergeCell ref="A42:B44"/>
    <mergeCell ref="F44:G44"/>
    <mergeCell ref="E32:F37"/>
    <mergeCell ref="G32:G37"/>
    <mergeCell ref="F42:G43"/>
    <mergeCell ref="A45:B45"/>
    <mergeCell ref="F48:G48"/>
    <mergeCell ref="A47:B47"/>
    <mergeCell ref="F47:G47"/>
    <mergeCell ref="A32:A37"/>
    <mergeCell ref="B32:D37"/>
    <mergeCell ref="C42:C43"/>
    <mergeCell ref="D42:D44"/>
    <mergeCell ref="F45:G45"/>
    <mergeCell ref="F46:G46"/>
    <mergeCell ref="B8:D13"/>
    <mergeCell ref="E8:F13"/>
    <mergeCell ref="A20:A25"/>
    <mergeCell ref="A14:A19"/>
    <mergeCell ref="B14:D19"/>
    <mergeCell ref="E14:F19"/>
    <mergeCell ref="A8:A13"/>
    <mergeCell ref="G20:G25"/>
    <mergeCell ref="E5:F5"/>
    <mergeCell ref="E6:F6"/>
    <mergeCell ref="G57:H57"/>
    <mergeCell ref="H48:I48"/>
    <mergeCell ref="H47:I47"/>
    <mergeCell ref="G14:G19"/>
    <mergeCell ref="G8:G13"/>
    <mergeCell ref="H45:I45"/>
    <mergeCell ref="H42:I42"/>
    <mergeCell ref="E55:H55"/>
    <mergeCell ref="H46:I46"/>
    <mergeCell ref="H43:I43"/>
    <mergeCell ref="H44:I44"/>
    <mergeCell ref="B2:I2"/>
    <mergeCell ref="A53:B53"/>
    <mergeCell ref="F53:G53"/>
    <mergeCell ref="H53:I53"/>
    <mergeCell ref="A51:B51"/>
    <mergeCell ref="F51:G51"/>
    <mergeCell ref="H51:I51"/>
    <mergeCell ref="A52:B52"/>
    <mergeCell ref="F52:G52"/>
    <mergeCell ref="H52:I52"/>
    <mergeCell ref="A48:B48"/>
    <mergeCell ref="A46:B46"/>
    <mergeCell ref="B5:D7"/>
    <mergeCell ref="H5:I7"/>
    <mergeCell ref="B20:D25"/>
    <mergeCell ref="E20:F25"/>
  </mergeCells>
  <phoneticPr fontId="12" type="noConversion"/>
  <pageMargins left="0.5" right="0.5" top="0.5" bottom="0.5" header="0.5" footer="0.5"/>
  <pageSetup orientation="landscape" r:id="rId1"/>
  <headerFooter alignWithMargins="0">
    <oddFooter>&amp;RRevised: 7/6/2009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53"/>
  </sheetPr>
  <dimension ref="A1:I59"/>
  <sheetViews>
    <sheetView workbookViewId="0">
      <selection activeCell="M19" sqref="M19"/>
    </sheetView>
  </sheetViews>
  <sheetFormatPr defaultColWidth="9.140625" defaultRowHeight="12.75" x14ac:dyDescent="0.2"/>
  <cols>
    <col min="1" max="1" width="36.85546875" style="74" customWidth="1"/>
    <col min="2" max="2" width="6.7109375" style="74" customWidth="1"/>
    <col min="3" max="3" width="8.7109375" style="74" customWidth="1"/>
    <col min="4" max="4" width="24.5703125" style="74" customWidth="1"/>
    <col min="5" max="5" width="9.140625" style="74"/>
    <col min="6" max="6" width="2.42578125" style="74" customWidth="1"/>
    <col min="7" max="7" width="12" style="74" customWidth="1"/>
    <col min="8" max="8" width="11.42578125" style="74" customWidth="1"/>
    <col min="9" max="9" width="10.140625" style="74" customWidth="1"/>
    <col min="10" max="16384" width="9.140625" style="74"/>
  </cols>
  <sheetData>
    <row r="1" spans="1:9" ht="20.25" x14ac:dyDescent="0.4">
      <c r="A1" s="30"/>
      <c r="B1" s="30"/>
      <c r="C1" s="30"/>
      <c r="D1" s="38" t="s">
        <v>18</v>
      </c>
      <c r="E1" s="30"/>
      <c r="F1" s="30"/>
      <c r="G1" s="30"/>
      <c r="H1" s="30"/>
      <c r="I1" s="30"/>
    </row>
    <row r="2" spans="1:9" x14ac:dyDescent="0.2">
      <c r="A2" s="108" t="s">
        <v>41</v>
      </c>
      <c r="B2" s="440">
        <f>'Form I-Budget Summary'!E3</f>
        <v>0</v>
      </c>
      <c r="C2" s="441"/>
      <c r="D2" s="441"/>
      <c r="E2" s="441"/>
      <c r="F2" s="441"/>
      <c r="G2" s="441"/>
      <c r="H2" s="441"/>
      <c r="I2" s="442"/>
    </row>
    <row r="3" spans="1:9" ht="13.5" thickBot="1" x14ac:dyDescent="0.25">
      <c r="A3" s="88"/>
    </row>
    <row r="4" spans="1:9" s="90" customFormat="1" ht="16.5" customHeight="1" x14ac:dyDescent="0.2">
      <c r="A4" s="109" t="s">
        <v>97</v>
      </c>
      <c r="B4" s="89"/>
      <c r="C4" s="89"/>
      <c r="D4" s="89"/>
      <c r="E4" s="89"/>
      <c r="F4" s="89"/>
      <c r="G4" s="89"/>
      <c r="H4" s="89"/>
      <c r="I4" s="89"/>
    </row>
    <row r="5" spans="1:9" s="91" customFormat="1" ht="13.5" x14ac:dyDescent="0.25">
      <c r="A5" s="110" t="s">
        <v>90</v>
      </c>
      <c r="B5" s="424" t="s">
        <v>79</v>
      </c>
      <c r="C5" s="450"/>
      <c r="D5" s="445"/>
      <c r="E5" s="424" t="s">
        <v>92</v>
      </c>
      <c r="F5" s="445"/>
      <c r="G5" s="110" t="s">
        <v>129</v>
      </c>
      <c r="H5" s="424" t="s">
        <v>94</v>
      </c>
      <c r="I5" s="445"/>
    </row>
    <row r="6" spans="1:9" s="91" customFormat="1" ht="12.75" customHeight="1" x14ac:dyDescent="0.25">
      <c r="A6" s="111" t="s">
        <v>91</v>
      </c>
      <c r="B6" s="446"/>
      <c r="C6" s="451"/>
      <c r="D6" s="447"/>
      <c r="E6" s="387" t="s">
        <v>98</v>
      </c>
      <c r="F6" s="521"/>
      <c r="G6" s="151" t="s">
        <v>131</v>
      </c>
      <c r="H6" s="446"/>
      <c r="I6" s="447"/>
    </row>
    <row r="7" spans="1:9" s="91" customFormat="1" ht="14.25" thickBot="1" x14ac:dyDescent="0.3">
      <c r="A7" s="112"/>
      <c r="B7" s="448"/>
      <c r="C7" s="452"/>
      <c r="D7" s="449"/>
      <c r="E7" s="152"/>
      <c r="F7" s="153"/>
      <c r="G7" s="154"/>
      <c r="H7" s="448"/>
      <c r="I7" s="449"/>
    </row>
    <row r="8" spans="1:9" ht="14.25" thickTop="1" x14ac:dyDescent="0.25">
      <c r="A8" s="524" t="s">
        <v>133</v>
      </c>
      <c r="B8" s="512" t="s">
        <v>133</v>
      </c>
      <c r="C8" s="513"/>
      <c r="D8" s="514"/>
      <c r="E8" s="512" t="s">
        <v>133</v>
      </c>
      <c r="F8" s="519"/>
      <c r="G8" s="520"/>
      <c r="H8" s="113" t="s">
        <v>87</v>
      </c>
      <c r="I8" s="54"/>
    </row>
    <row r="9" spans="1:9" ht="13.5" x14ac:dyDescent="0.25">
      <c r="A9" s="378"/>
      <c r="B9" s="515"/>
      <c r="C9" s="513"/>
      <c r="D9" s="514"/>
      <c r="E9" s="515"/>
      <c r="F9" s="514"/>
      <c r="G9" s="403"/>
      <c r="H9" s="114" t="s">
        <v>99</v>
      </c>
      <c r="I9" s="54"/>
    </row>
    <row r="10" spans="1:9" ht="13.5" x14ac:dyDescent="0.25">
      <c r="A10" s="378"/>
      <c r="B10" s="515"/>
      <c r="C10" s="513"/>
      <c r="D10" s="514"/>
      <c r="E10" s="515"/>
      <c r="F10" s="514"/>
      <c r="G10" s="403"/>
      <c r="H10" s="114" t="s">
        <v>100</v>
      </c>
      <c r="I10" s="55"/>
    </row>
    <row r="11" spans="1:9" s="81" customFormat="1" ht="13.5" x14ac:dyDescent="0.25">
      <c r="A11" s="378"/>
      <c r="B11" s="515"/>
      <c r="C11" s="513"/>
      <c r="D11" s="514"/>
      <c r="E11" s="515"/>
      <c r="F11" s="514"/>
      <c r="G11" s="403"/>
      <c r="H11" s="114" t="s">
        <v>101</v>
      </c>
      <c r="I11" s="42"/>
    </row>
    <row r="12" spans="1:9" s="81" customFormat="1" ht="13.5" x14ac:dyDescent="0.25">
      <c r="A12" s="378"/>
      <c r="B12" s="515"/>
      <c r="C12" s="513"/>
      <c r="D12" s="514"/>
      <c r="E12" s="515"/>
      <c r="F12" s="514"/>
      <c r="G12" s="403"/>
      <c r="H12" s="115" t="s">
        <v>0</v>
      </c>
      <c r="I12" s="42"/>
    </row>
    <row r="13" spans="1:9" s="81" customFormat="1" ht="13.5" x14ac:dyDescent="0.25">
      <c r="A13" s="379"/>
      <c r="B13" s="516"/>
      <c r="C13" s="517"/>
      <c r="D13" s="518"/>
      <c r="E13" s="516"/>
      <c r="F13" s="518"/>
      <c r="G13" s="405"/>
      <c r="H13" s="116" t="s">
        <v>95</v>
      </c>
      <c r="I13" s="117">
        <f>SUM(I8:I12)</f>
        <v>0</v>
      </c>
    </row>
    <row r="14" spans="1:9" ht="13.5" x14ac:dyDescent="0.25">
      <c r="A14" s="524" t="s">
        <v>133</v>
      </c>
      <c r="B14" s="512" t="s">
        <v>133</v>
      </c>
      <c r="C14" s="513"/>
      <c r="D14" s="514"/>
      <c r="E14" s="512" t="s">
        <v>133</v>
      </c>
      <c r="F14" s="519"/>
      <c r="G14" s="520"/>
      <c r="H14" s="113" t="s">
        <v>87</v>
      </c>
      <c r="I14" s="54"/>
    </row>
    <row r="15" spans="1:9" ht="13.5" x14ac:dyDescent="0.25">
      <c r="A15" s="378"/>
      <c r="B15" s="515"/>
      <c r="C15" s="513"/>
      <c r="D15" s="514"/>
      <c r="E15" s="515"/>
      <c r="F15" s="514"/>
      <c r="G15" s="403"/>
      <c r="H15" s="114" t="s">
        <v>99</v>
      </c>
      <c r="I15" s="55"/>
    </row>
    <row r="16" spans="1:9" ht="13.5" x14ac:dyDescent="0.25">
      <c r="A16" s="378"/>
      <c r="B16" s="515"/>
      <c r="C16" s="513"/>
      <c r="D16" s="514"/>
      <c r="E16" s="515"/>
      <c r="F16" s="514"/>
      <c r="G16" s="403"/>
      <c r="H16" s="114" t="s">
        <v>100</v>
      </c>
      <c r="I16" s="55"/>
    </row>
    <row r="17" spans="1:9" s="81" customFormat="1" ht="13.5" x14ac:dyDescent="0.25">
      <c r="A17" s="378"/>
      <c r="B17" s="515"/>
      <c r="C17" s="513"/>
      <c r="D17" s="514"/>
      <c r="E17" s="515"/>
      <c r="F17" s="514"/>
      <c r="G17" s="403"/>
      <c r="H17" s="114" t="s">
        <v>101</v>
      </c>
      <c r="I17" s="42"/>
    </row>
    <row r="18" spans="1:9" s="81" customFormat="1" ht="13.5" x14ac:dyDescent="0.25">
      <c r="A18" s="378"/>
      <c r="B18" s="515"/>
      <c r="C18" s="513"/>
      <c r="D18" s="514"/>
      <c r="E18" s="515"/>
      <c r="F18" s="514"/>
      <c r="G18" s="403"/>
      <c r="H18" s="115" t="s">
        <v>0</v>
      </c>
      <c r="I18" s="42"/>
    </row>
    <row r="19" spans="1:9" s="81" customFormat="1" ht="13.5" x14ac:dyDescent="0.25">
      <c r="A19" s="379"/>
      <c r="B19" s="516"/>
      <c r="C19" s="517"/>
      <c r="D19" s="518"/>
      <c r="E19" s="516"/>
      <c r="F19" s="518"/>
      <c r="G19" s="405"/>
      <c r="H19" s="116" t="s">
        <v>95</v>
      </c>
      <c r="I19" s="117">
        <f>SUM(I14:I18)</f>
        <v>0</v>
      </c>
    </row>
    <row r="20" spans="1:9" ht="13.5" x14ac:dyDescent="0.25">
      <c r="A20" s="524" t="s">
        <v>133</v>
      </c>
      <c r="B20" s="512" t="s">
        <v>133</v>
      </c>
      <c r="C20" s="513"/>
      <c r="D20" s="514"/>
      <c r="E20" s="512" t="s">
        <v>133</v>
      </c>
      <c r="F20" s="519"/>
      <c r="G20" s="520"/>
      <c r="H20" s="113" t="s">
        <v>87</v>
      </c>
      <c r="I20" s="54"/>
    </row>
    <row r="21" spans="1:9" ht="13.5" x14ac:dyDescent="0.25">
      <c r="A21" s="378"/>
      <c r="B21" s="515"/>
      <c r="C21" s="513"/>
      <c r="D21" s="514"/>
      <c r="E21" s="515"/>
      <c r="F21" s="514"/>
      <c r="G21" s="403"/>
      <c r="H21" s="114" t="s">
        <v>99</v>
      </c>
      <c r="I21" s="55"/>
    </row>
    <row r="22" spans="1:9" ht="13.5" x14ac:dyDescent="0.25">
      <c r="A22" s="378"/>
      <c r="B22" s="515"/>
      <c r="C22" s="513"/>
      <c r="D22" s="514"/>
      <c r="E22" s="515"/>
      <c r="F22" s="514"/>
      <c r="G22" s="403"/>
      <c r="H22" s="114" t="s">
        <v>100</v>
      </c>
      <c r="I22" s="55"/>
    </row>
    <row r="23" spans="1:9" s="81" customFormat="1" ht="13.5" x14ac:dyDescent="0.25">
      <c r="A23" s="378"/>
      <c r="B23" s="515"/>
      <c r="C23" s="513"/>
      <c r="D23" s="514"/>
      <c r="E23" s="515"/>
      <c r="F23" s="514"/>
      <c r="G23" s="403"/>
      <c r="H23" s="114" t="s">
        <v>101</v>
      </c>
      <c r="I23" s="42"/>
    </row>
    <row r="24" spans="1:9" s="81" customFormat="1" ht="13.5" x14ac:dyDescent="0.25">
      <c r="A24" s="378"/>
      <c r="B24" s="515"/>
      <c r="C24" s="513"/>
      <c r="D24" s="514"/>
      <c r="E24" s="515"/>
      <c r="F24" s="514"/>
      <c r="G24" s="403"/>
      <c r="H24" s="115" t="s">
        <v>0</v>
      </c>
      <c r="I24" s="42"/>
    </row>
    <row r="25" spans="1:9" s="81" customFormat="1" ht="13.5" x14ac:dyDescent="0.25">
      <c r="A25" s="379"/>
      <c r="B25" s="516"/>
      <c r="C25" s="517"/>
      <c r="D25" s="518"/>
      <c r="E25" s="516"/>
      <c r="F25" s="518"/>
      <c r="G25" s="405"/>
      <c r="H25" s="116" t="s">
        <v>95</v>
      </c>
      <c r="I25" s="117">
        <f>SUM(I20:I24)</f>
        <v>0</v>
      </c>
    </row>
    <row r="26" spans="1:9" ht="13.5" x14ac:dyDescent="0.25">
      <c r="A26" s="524" t="s">
        <v>133</v>
      </c>
      <c r="B26" s="512" t="s">
        <v>133</v>
      </c>
      <c r="C26" s="513"/>
      <c r="D26" s="514"/>
      <c r="E26" s="512" t="s">
        <v>133</v>
      </c>
      <c r="F26" s="519"/>
      <c r="G26" s="520"/>
      <c r="H26" s="113" t="s">
        <v>87</v>
      </c>
      <c r="I26" s="54"/>
    </row>
    <row r="27" spans="1:9" ht="13.5" x14ac:dyDescent="0.25">
      <c r="A27" s="378"/>
      <c r="B27" s="515"/>
      <c r="C27" s="513"/>
      <c r="D27" s="514"/>
      <c r="E27" s="515"/>
      <c r="F27" s="514"/>
      <c r="G27" s="403"/>
      <c r="H27" s="114" t="s">
        <v>99</v>
      </c>
      <c r="I27" s="55"/>
    </row>
    <row r="28" spans="1:9" ht="13.5" x14ac:dyDescent="0.25">
      <c r="A28" s="378"/>
      <c r="B28" s="515"/>
      <c r="C28" s="513"/>
      <c r="D28" s="514"/>
      <c r="E28" s="515"/>
      <c r="F28" s="514"/>
      <c r="G28" s="403"/>
      <c r="H28" s="114" t="s">
        <v>100</v>
      </c>
      <c r="I28" s="55"/>
    </row>
    <row r="29" spans="1:9" s="81" customFormat="1" ht="13.5" x14ac:dyDescent="0.25">
      <c r="A29" s="378"/>
      <c r="B29" s="515"/>
      <c r="C29" s="513"/>
      <c r="D29" s="514"/>
      <c r="E29" s="515"/>
      <c r="F29" s="514"/>
      <c r="G29" s="403"/>
      <c r="H29" s="114" t="s">
        <v>101</v>
      </c>
      <c r="I29" s="42"/>
    </row>
    <row r="30" spans="1:9" s="81" customFormat="1" ht="13.5" x14ac:dyDescent="0.25">
      <c r="A30" s="378"/>
      <c r="B30" s="515"/>
      <c r="C30" s="513"/>
      <c r="D30" s="514"/>
      <c r="E30" s="515"/>
      <c r="F30" s="514"/>
      <c r="G30" s="403"/>
      <c r="H30" s="115" t="s">
        <v>0</v>
      </c>
      <c r="I30" s="42"/>
    </row>
    <row r="31" spans="1:9" s="81" customFormat="1" ht="13.5" x14ac:dyDescent="0.25">
      <c r="A31" s="379"/>
      <c r="B31" s="516"/>
      <c r="C31" s="517"/>
      <c r="D31" s="518"/>
      <c r="E31" s="516"/>
      <c r="F31" s="518"/>
      <c r="G31" s="405"/>
      <c r="H31" s="116" t="s">
        <v>95</v>
      </c>
      <c r="I31" s="117">
        <f>SUM(I26:I30)</f>
        <v>0</v>
      </c>
    </row>
    <row r="32" spans="1:9" ht="13.5" x14ac:dyDescent="0.25">
      <c r="A32" s="524" t="s">
        <v>133</v>
      </c>
      <c r="B32" s="512" t="s">
        <v>133</v>
      </c>
      <c r="C32" s="513"/>
      <c r="D32" s="514"/>
      <c r="E32" s="512" t="s">
        <v>133</v>
      </c>
      <c r="F32" s="519"/>
      <c r="G32" s="520"/>
      <c r="H32" s="113" t="s">
        <v>87</v>
      </c>
      <c r="I32" s="54"/>
    </row>
    <row r="33" spans="1:9" ht="13.5" x14ac:dyDescent="0.25">
      <c r="A33" s="378"/>
      <c r="B33" s="515"/>
      <c r="C33" s="513"/>
      <c r="D33" s="514"/>
      <c r="E33" s="515"/>
      <c r="F33" s="514"/>
      <c r="G33" s="403"/>
      <c r="H33" s="114" t="s">
        <v>99</v>
      </c>
      <c r="I33" s="55"/>
    </row>
    <row r="34" spans="1:9" ht="13.5" x14ac:dyDescent="0.25">
      <c r="A34" s="378"/>
      <c r="B34" s="515"/>
      <c r="C34" s="513"/>
      <c r="D34" s="514"/>
      <c r="E34" s="515"/>
      <c r="F34" s="514"/>
      <c r="G34" s="403"/>
      <c r="H34" s="114" t="s">
        <v>100</v>
      </c>
      <c r="I34" s="55"/>
    </row>
    <row r="35" spans="1:9" s="81" customFormat="1" ht="13.5" x14ac:dyDescent="0.25">
      <c r="A35" s="378"/>
      <c r="B35" s="515"/>
      <c r="C35" s="513"/>
      <c r="D35" s="514"/>
      <c r="E35" s="515"/>
      <c r="F35" s="514"/>
      <c r="G35" s="403"/>
      <c r="H35" s="114" t="s">
        <v>101</v>
      </c>
      <c r="I35" s="42"/>
    </row>
    <row r="36" spans="1:9" s="81" customFormat="1" ht="13.5" x14ac:dyDescent="0.25">
      <c r="A36" s="378"/>
      <c r="B36" s="515"/>
      <c r="C36" s="513"/>
      <c r="D36" s="514"/>
      <c r="E36" s="515"/>
      <c r="F36" s="514"/>
      <c r="G36" s="403"/>
      <c r="H36" s="115" t="s">
        <v>0</v>
      </c>
      <c r="I36" s="42"/>
    </row>
    <row r="37" spans="1:9" s="81" customFormat="1" ht="13.5" x14ac:dyDescent="0.25">
      <c r="A37" s="379"/>
      <c r="B37" s="516"/>
      <c r="C37" s="517"/>
      <c r="D37" s="518"/>
      <c r="E37" s="516"/>
      <c r="F37" s="518"/>
      <c r="G37" s="405"/>
      <c r="H37" s="116" t="s">
        <v>95</v>
      </c>
      <c r="I37" s="117">
        <f>SUM(I32:I36)</f>
        <v>0</v>
      </c>
    </row>
    <row r="38" spans="1:9" s="81" customFormat="1" ht="14.25" thickBot="1" x14ac:dyDescent="0.3">
      <c r="A38" s="63"/>
      <c r="B38" s="63"/>
      <c r="C38" s="63"/>
      <c r="D38" s="63"/>
      <c r="E38" s="63"/>
      <c r="F38" s="63"/>
      <c r="G38" s="63"/>
      <c r="H38" s="92"/>
      <c r="I38" s="93"/>
    </row>
    <row r="39" spans="1:9" ht="13.5" thickBot="1" x14ac:dyDescent="0.25">
      <c r="A39" s="88"/>
      <c r="D39" s="30"/>
      <c r="E39" s="30"/>
      <c r="F39" s="119" t="s">
        <v>102</v>
      </c>
      <c r="G39" s="30"/>
      <c r="H39" s="65"/>
      <c r="I39" s="118">
        <f>I13+I19+I25+I31+I37</f>
        <v>0</v>
      </c>
    </row>
    <row r="40" spans="1:9" ht="13.5" thickBot="1" x14ac:dyDescent="0.25">
      <c r="A40" s="88"/>
      <c r="F40" s="94"/>
      <c r="H40" s="73"/>
      <c r="I40" s="95"/>
    </row>
    <row r="41" spans="1:9" s="96" customFormat="1" ht="16.5" customHeight="1" x14ac:dyDescent="0.2">
      <c r="A41" s="109" t="s">
        <v>96</v>
      </c>
    </row>
    <row r="42" spans="1:9" s="91" customFormat="1" ht="13.5" customHeight="1" x14ac:dyDescent="0.25">
      <c r="A42" s="453" t="s">
        <v>79</v>
      </c>
      <c r="B42" s="454"/>
      <c r="C42" s="443" t="s">
        <v>103</v>
      </c>
      <c r="D42" s="437" t="s">
        <v>105</v>
      </c>
      <c r="E42" s="120" t="s">
        <v>112</v>
      </c>
      <c r="F42" s="372" t="s">
        <v>0</v>
      </c>
      <c r="G42" s="389"/>
      <c r="H42" s="372"/>
      <c r="I42" s="373"/>
    </row>
    <row r="43" spans="1:9" s="91" customFormat="1" ht="12" customHeight="1" x14ac:dyDescent="0.25">
      <c r="A43" s="446"/>
      <c r="B43" s="455"/>
      <c r="C43" s="444"/>
      <c r="D43" s="438"/>
      <c r="E43" s="121" t="s">
        <v>93</v>
      </c>
      <c r="F43" s="390"/>
      <c r="G43" s="391"/>
      <c r="H43" s="387" t="s">
        <v>95</v>
      </c>
      <c r="I43" s="388"/>
    </row>
    <row r="44" spans="1:9" s="91" customFormat="1" ht="17.25" customHeight="1" thickBot="1" x14ac:dyDescent="0.3">
      <c r="A44" s="448"/>
      <c r="B44" s="456"/>
      <c r="C44" s="122"/>
      <c r="D44" s="439"/>
      <c r="E44" s="122" t="s">
        <v>88</v>
      </c>
      <c r="F44" s="374" t="s">
        <v>89</v>
      </c>
      <c r="G44" s="376"/>
      <c r="H44" s="374" t="s">
        <v>104</v>
      </c>
      <c r="I44" s="375"/>
    </row>
    <row r="45" spans="1:9" s="81" customFormat="1" ht="42.75" customHeight="1" thickTop="1" x14ac:dyDescent="0.2">
      <c r="A45" s="508"/>
      <c r="B45" s="509"/>
      <c r="C45" s="39"/>
      <c r="D45" s="53"/>
      <c r="E45" s="43">
        <f t="shared" ref="E45:E53" si="0">C45*D45</f>
        <v>0</v>
      </c>
      <c r="F45" s="423"/>
      <c r="G45" s="423"/>
      <c r="H45" s="380">
        <f t="shared" ref="H45:H53" si="1">E45+F45</f>
        <v>0</v>
      </c>
      <c r="I45" s="381"/>
    </row>
    <row r="46" spans="1:9" s="81" customFormat="1" ht="42.75" customHeight="1" x14ac:dyDescent="0.2">
      <c r="A46" s="508"/>
      <c r="B46" s="509"/>
      <c r="C46" s="39"/>
      <c r="D46" s="53"/>
      <c r="E46" s="43">
        <f t="shared" si="0"/>
        <v>0</v>
      </c>
      <c r="F46" s="423"/>
      <c r="G46" s="423"/>
      <c r="H46" s="510">
        <f t="shared" si="1"/>
        <v>0</v>
      </c>
      <c r="I46" s="511"/>
    </row>
    <row r="47" spans="1:9" s="81" customFormat="1" ht="42.75" customHeight="1" x14ac:dyDescent="0.2">
      <c r="A47" s="508"/>
      <c r="B47" s="509"/>
      <c r="C47" s="39"/>
      <c r="D47" s="53"/>
      <c r="E47" s="43">
        <f t="shared" si="0"/>
        <v>0</v>
      </c>
      <c r="F47" s="423"/>
      <c r="G47" s="423"/>
      <c r="H47" s="510">
        <f t="shared" si="1"/>
        <v>0</v>
      </c>
      <c r="I47" s="511"/>
    </row>
    <row r="48" spans="1:9" s="81" customFormat="1" ht="42.75" customHeight="1" x14ac:dyDescent="0.2">
      <c r="A48" s="508"/>
      <c r="B48" s="509"/>
      <c r="C48" s="39"/>
      <c r="D48" s="53"/>
      <c r="E48" s="43">
        <f t="shared" si="0"/>
        <v>0</v>
      </c>
      <c r="F48" s="423"/>
      <c r="G48" s="423"/>
      <c r="H48" s="522">
        <f t="shared" si="1"/>
        <v>0</v>
      </c>
      <c r="I48" s="523"/>
    </row>
    <row r="49" spans="1:9" s="81" customFormat="1" ht="42.75" customHeight="1" x14ac:dyDescent="0.2">
      <c r="A49" s="508"/>
      <c r="B49" s="509"/>
      <c r="C49" s="39"/>
      <c r="D49" s="53"/>
      <c r="E49" s="43">
        <f t="shared" si="0"/>
        <v>0</v>
      </c>
      <c r="F49" s="423"/>
      <c r="G49" s="423"/>
      <c r="H49" s="510">
        <f t="shared" si="1"/>
        <v>0</v>
      </c>
      <c r="I49" s="511"/>
    </row>
    <row r="50" spans="1:9" s="81" customFormat="1" ht="42.75" customHeight="1" x14ac:dyDescent="0.2">
      <c r="A50" s="508"/>
      <c r="B50" s="509"/>
      <c r="C50" s="39"/>
      <c r="D50" s="53"/>
      <c r="E50" s="43">
        <f t="shared" si="0"/>
        <v>0</v>
      </c>
      <c r="F50" s="423"/>
      <c r="G50" s="423"/>
      <c r="H50" s="510">
        <f t="shared" si="1"/>
        <v>0</v>
      </c>
      <c r="I50" s="511"/>
    </row>
    <row r="51" spans="1:9" s="81" customFormat="1" ht="42.75" customHeight="1" x14ac:dyDescent="0.2">
      <c r="A51" s="508"/>
      <c r="B51" s="509"/>
      <c r="C51" s="39"/>
      <c r="D51" s="53"/>
      <c r="E51" s="43">
        <f t="shared" si="0"/>
        <v>0</v>
      </c>
      <c r="F51" s="423"/>
      <c r="G51" s="423"/>
      <c r="H51" s="510">
        <f t="shared" si="1"/>
        <v>0</v>
      </c>
      <c r="I51" s="511"/>
    </row>
    <row r="52" spans="1:9" s="81" customFormat="1" ht="42.75" customHeight="1" x14ac:dyDescent="0.2">
      <c r="A52" s="508"/>
      <c r="B52" s="509"/>
      <c r="C52" s="39"/>
      <c r="D52" s="53"/>
      <c r="E52" s="43">
        <f t="shared" si="0"/>
        <v>0</v>
      </c>
      <c r="F52" s="423"/>
      <c r="G52" s="423"/>
      <c r="H52" s="510">
        <f t="shared" si="1"/>
        <v>0</v>
      </c>
      <c r="I52" s="511"/>
    </row>
    <row r="53" spans="1:9" s="81" customFormat="1" ht="42.75" customHeight="1" x14ac:dyDescent="0.2">
      <c r="A53" s="508"/>
      <c r="B53" s="509"/>
      <c r="C53" s="39"/>
      <c r="D53" s="53"/>
      <c r="E53" s="44">
        <f t="shared" si="0"/>
        <v>0</v>
      </c>
      <c r="F53" s="423"/>
      <c r="G53" s="423"/>
      <c r="H53" s="510">
        <f t="shared" si="1"/>
        <v>0</v>
      </c>
      <c r="I53" s="511"/>
    </row>
    <row r="54" spans="1:9" s="81" customFormat="1" ht="14.25" customHeight="1" thickBot="1" x14ac:dyDescent="0.25">
      <c r="A54" s="97"/>
      <c r="B54" s="25"/>
      <c r="C54" s="98"/>
      <c r="D54" s="99"/>
      <c r="E54" s="99"/>
      <c r="F54" s="99"/>
      <c r="G54" s="99"/>
      <c r="H54" s="100"/>
      <c r="I54" s="100"/>
    </row>
    <row r="55" spans="1:9" s="81" customFormat="1" ht="13.5" thickBot="1" x14ac:dyDescent="0.25">
      <c r="A55" s="97"/>
      <c r="B55" s="25"/>
      <c r="C55" s="98"/>
      <c r="D55" s="99"/>
      <c r="E55" s="435" t="s">
        <v>113</v>
      </c>
      <c r="F55" s="436"/>
      <c r="G55" s="436"/>
      <c r="H55" s="436"/>
      <c r="I55" s="123">
        <f>SUM(H45:I53)</f>
        <v>0</v>
      </c>
    </row>
    <row r="56" spans="1:9" s="81" customFormat="1" ht="17.25" thickBot="1" x14ac:dyDescent="0.35">
      <c r="A56" s="101"/>
      <c r="B56" s="102"/>
      <c r="I56" s="103"/>
    </row>
    <row r="57" spans="1:9" s="105" customFormat="1" ht="17.25" thickBot="1" x14ac:dyDescent="0.25">
      <c r="A57" s="124" t="s">
        <v>106</v>
      </c>
      <c r="B57" s="125">
        <f>I55</f>
        <v>0</v>
      </c>
      <c r="C57" s="127"/>
      <c r="D57" s="126" t="s">
        <v>107</v>
      </c>
      <c r="E57" s="125">
        <f>I39</f>
        <v>0</v>
      </c>
      <c r="F57" s="128"/>
      <c r="G57" s="434" t="s">
        <v>108</v>
      </c>
      <c r="H57" s="434"/>
      <c r="I57" s="129">
        <f>B57+E57</f>
        <v>0</v>
      </c>
    </row>
    <row r="58" spans="1:9" ht="13.5" thickBot="1" x14ac:dyDescent="0.25">
      <c r="A58" s="106"/>
      <c r="B58" s="106"/>
      <c r="C58" s="106"/>
      <c r="D58" s="106"/>
      <c r="E58" s="106"/>
      <c r="F58" s="106"/>
      <c r="G58" s="106"/>
      <c r="H58" s="106"/>
      <c r="I58" s="106"/>
    </row>
    <row r="59" spans="1:9" ht="13.5" thickTop="1" x14ac:dyDescent="0.2"/>
  </sheetData>
  <sheetProtection password="E177" sheet="1" objects="1" scenarios="1" formatCells="0" formatRows="0" selectLockedCells="1"/>
  <mergeCells count="62">
    <mergeCell ref="A8:A13"/>
    <mergeCell ref="B8:D13"/>
    <mergeCell ref="E8:F13"/>
    <mergeCell ref="G8:G13"/>
    <mergeCell ref="B2:I2"/>
    <mergeCell ref="B5:D7"/>
    <mergeCell ref="E5:F5"/>
    <mergeCell ref="H5:I7"/>
    <mergeCell ref="E6:F6"/>
    <mergeCell ref="A20:A25"/>
    <mergeCell ref="B20:D25"/>
    <mergeCell ref="E20:F25"/>
    <mergeCell ref="G20:G25"/>
    <mergeCell ref="A14:A19"/>
    <mergeCell ref="B14:D19"/>
    <mergeCell ref="E14:F19"/>
    <mergeCell ref="G14:G19"/>
    <mergeCell ref="A32:A37"/>
    <mergeCell ref="B32:D37"/>
    <mergeCell ref="E32:F37"/>
    <mergeCell ref="G32:G37"/>
    <mergeCell ref="A26:A31"/>
    <mergeCell ref="B26:D31"/>
    <mergeCell ref="E26:F31"/>
    <mergeCell ref="G26:G31"/>
    <mergeCell ref="H42:I42"/>
    <mergeCell ref="H43:I43"/>
    <mergeCell ref="F44:G44"/>
    <mergeCell ref="H44:I44"/>
    <mergeCell ref="A42:B44"/>
    <mergeCell ref="C42:C43"/>
    <mergeCell ref="D42:D44"/>
    <mergeCell ref="F42:G43"/>
    <mergeCell ref="H48:I48"/>
    <mergeCell ref="A45:B45"/>
    <mergeCell ref="F45:G45"/>
    <mergeCell ref="H45:I45"/>
    <mergeCell ref="A46:B46"/>
    <mergeCell ref="F46:G46"/>
    <mergeCell ref="H46:I46"/>
    <mergeCell ref="A47:B47"/>
    <mergeCell ref="F47:G47"/>
    <mergeCell ref="H47:I47"/>
    <mergeCell ref="A48:B48"/>
    <mergeCell ref="F48:G48"/>
    <mergeCell ref="A51:B51"/>
    <mergeCell ref="F51:G51"/>
    <mergeCell ref="H51:I51"/>
    <mergeCell ref="A52:B52"/>
    <mergeCell ref="F52:G52"/>
    <mergeCell ref="H52:I52"/>
    <mergeCell ref="A49:B49"/>
    <mergeCell ref="F49:G49"/>
    <mergeCell ref="H49:I49"/>
    <mergeCell ref="A50:B50"/>
    <mergeCell ref="F50:G50"/>
    <mergeCell ref="H50:I50"/>
    <mergeCell ref="G57:H57"/>
    <mergeCell ref="A53:B53"/>
    <mergeCell ref="F53:G53"/>
    <mergeCell ref="H53:I53"/>
    <mergeCell ref="E55:H55"/>
  </mergeCells>
  <phoneticPr fontId="12" type="noConversion"/>
  <pageMargins left="0.5" right="0.5" top="0.5" bottom="0.5" header="0.5" footer="0.5"/>
  <pageSetup orientation="landscape" r:id="rId1"/>
  <headerFooter alignWithMargins="0">
    <oddFooter>&amp;RRevised: 7/6/2009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12"/>
  </sheetPr>
  <dimension ref="A1:H27"/>
  <sheetViews>
    <sheetView workbookViewId="0">
      <selection activeCell="A7" sqref="A7:B7"/>
    </sheetView>
  </sheetViews>
  <sheetFormatPr defaultColWidth="9.140625" defaultRowHeight="12.75" x14ac:dyDescent="0.2"/>
  <cols>
    <col min="1" max="1" width="43.28515625" style="74" customWidth="1"/>
    <col min="2" max="2" width="21.140625" style="74" customWidth="1"/>
    <col min="3" max="3" width="32.5703125" style="74" customWidth="1"/>
    <col min="4" max="4" width="9.140625" style="74"/>
    <col min="5" max="5" width="11.28515625" style="74" bestFit="1" customWidth="1"/>
    <col min="6" max="6" width="12.42578125" style="73" bestFit="1" customWidth="1"/>
    <col min="7" max="16384" width="9.140625" style="74"/>
  </cols>
  <sheetData>
    <row r="1" spans="1:8" ht="20.25" x14ac:dyDescent="0.4">
      <c r="A1" s="475" t="s">
        <v>115</v>
      </c>
      <c r="B1" s="475"/>
      <c r="C1" s="353"/>
      <c r="D1" s="353"/>
      <c r="E1" s="353"/>
      <c r="F1" s="353"/>
    </row>
    <row r="2" spans="1:8" ht="20.25" x14ac:dyDescent="0.4">
      <c r="A2" s="475" t="s">
        <v>19</v>
      </c>
      <c r="B2" s="475"/>
      <c r="C2" s="353"/>
      <c r="D2" s="353"/>
      <c r="E2" s="353"/>
      <c r="F2" s="353"/>
    </row>
    <row r="3" spans="1:8" x14ac:dyDescent="0.2">
      <c r="A3" s="162" t="s">
        <v>41</v>
      </c>
      <c r="B3" s="466">
        <f>'Form I-Budget Summary'!E3</f>
        <v>0</v>
      </c>
      <c r="C3" s="467"/>
      <c r="D3" s="467"/>
      <c r="E3" s="467"/>
      <c r="F3" s="468"/>
    </row>
    <row r="4" spans="1:8" x14ac:dyDescent="0.2">
      <c r="A4" s="76"/>
      <c r="B4" s="76"/>
    </row>
    <row r="5" spans="1:8" ht="24.75" customHeight="1" x14ac:dyDescent="0.2">
      <c r="A5" s="460" t="s">
        <v>126</v>
      </c>
      <c r="B5" s="460"/>
      <c r="C5" s="461"/>
      <c r="D5" s="461"/>
      <c r="E5" s="461"/>
      <c r="F5" s="461"/>
      <c r="H5" s="73"/>
    </row>
    <row r="6" spans="1:8" s="77" customFormat="1" ht="39.950000000000003" customHeight="1" thickBot="1" x14ac:dyDescent="0.35">
      <c r="A6" s="469" t="s">
        <v>4</v>
      </c>
      <c r="B6" s="470"/>
      <c r="C6" s="82" t="s">
        <v>120</v>
      </c>
      <c r="D6" s="82" t="s">
        <v>118</v>
      </c>
      <c r="E6" s="82" t="s">
        <v>132</v>
      </c>
      <c r="F6" s="82" t="s">
        <v>95</v>
      </c>
    </row>
    <row r="7" spans="1:8" ht="15" thickTop="1" x14ac:dyDescent="0.2">
      <c r="A7" s="526"/>
      <c r="B7" s="526"/>
      <c r="C7" s="33" t="s">
        <v>133</v>
      </c>
      <c r="D7" s="34"/>
      <c r="E7" s="45"/>
      <c r="F7" s="50">
        <f t="shared" ref="F7:F24" si="0">D7*E7</f>
        <v>0</v>
      </c>
    </row>
    <row r="8" spans="1:8" ht="14.25" x14ac:dyDescent="0.2">
      <c r="A8" s="525"/>
      <c r="B8" s="525"/>
      <c r="C8" s="33" t="s">
        <v>133</v>
      </c>
      <c r="D8" s="34"/>
      <c r="E8" s="45"/>
      <c r="F8" s="50">
        <f t="shared" si="0"/>
        <v>0</v>
      </c>
    </row>
    <row r="9" spans="1:8" ht="14.25" x14ac:dyDescent="0.2">
      <c r="A9" s="525"/>
      <c r="B9" s="525"/>
      <c r="C9" s="33" t="s">
        <v>133</v>
      </c>
      <c r="D9" s="34"/>
      <c r="E9" s="45"/>
      <c r="F9" s="50">
        <f t="shared" si="0"/>
        <v>0</v>
      </c>
    </row>
    <row r="10" spans="1:8" ht="14.25" x14ac:dyDescent="0.2">
      <c r="A10" s="525"/>
      <c r="B10" s="525"/>
      <c r="C10" s="33" t="s">
        <v>133</v>
      </c>
      <c r="D10" s="34"/>
      <c r="E10" s="45"/>
      <c r="F10" s="50">
        <f t="shared" si="0"/>
        <v>0</v>
      </c>
    </row>
    <row r="11" spans="1:8" ht="14.25" x14ac:dyDescent="0.2">
      <c r="A11" s="525"/>
      <c r="B11" s="525"/>
      <c r="C11" s="33" t="s">
        <v>133</v>
      </c>
      <c r="D11" s="34"/>
      <c r="E11" s="45"/>
      <c r="F11" s="50">
        <f t="shared" si="0"/>
        <v>0</v>
      </c>
    </row>
    <row r="12" spans="1:8" ht="14.25" x14ac:dyDescent="0.2">
      <c r="A12" s="525"/>
      <c r="B12" s="525"/>
      <c r="C12" s="33" t="s">
        <v>133</v>
      </c>
      <c r="D12" s="34"/>
      <c r="E12" s="45"/>
      <c r="F12" s="50">
        <f t="shared" si="0"/>
        <v>0</v>
      </c>
    </row>
    <row r="13" spans="1:8" ht="14.25" x14ac:dyDescent="0.2">
      <c r="A13" s="525"/>
      <c r="B13" s="525"/>
      <c r="C13" s="33" t="s">
        <v>133</v>
      </c>
      <c r="D13" s="34"/>
      <c r="E13" s="45"/>
      <c r="F13" s="50">
        <f t="shared" si="0"/>
        <v>0</v>
      </c>
    </row>
    <row r="14" spans="1:8" ht="14.25" x14ac:dyDescent="0.2">
      <c r="A14" s="525"/>
      <c r="B14" s="525"/>
      <c r="C14" s="33" t="s">
        <v>133</v>
      </c>
      <c r="D14" s="34"/>
      <c r="E14" s="45"/>
      <c r="F14" s="50">
        <f t="shared" si="0"/>
        <v>0</v>
      </c>
    </row>
    <row r="15" spans="1:8" ht="14.25" x14ac:dyDescent="0.2">
      <c r="A15" s="525"/>
      <c r="B15" s="525"/>
      <c r="C15" s="33" t="s">
        <v>133</v>
      </c>
      <c r="D15" s="34"/>
      <c r="E15" s="45"/>
      <c r="F15" s="50">
        <f t="shared" si="0"/>
        <v>0</v>
      </c>
    </row>
    <row r="16" spans="1:8" ht="14.25" x14ac:dyDescent="0.2">
      <c r="A16" s="525"/>
      <c r="B16" s="525"/>
      <c r="C16" s="33" t="s">
        <v>133</v>
      </c>
      <c r="D16" s="34"/>
      <c r="E16" s="45"/>
      <c r="F16" s="50">
        <f t="shared" si="0"/>
        <v>0</v>
      </c>
    </row>
    <row r="17" spans="1:6" ht="14.25" x14ac:dyDescent="0.2">
      <c r="A17" s="525"/>
      <c r="B17" s="525"/>
      <c r="C17" s="33" t="s">
        <v>133</v>
      </c>
      <c r="D17" s="34"/>
      <c r="E17" s="45"/>
      <c r="F17" s="50">
        <f t="shared" si="0"/>
        <v>0</v>
      </c>
    </row>
    <row r="18" spans="1:6" ht="14.25" x14ac:dyDescent="0.2">
      <c r="A18" s="525"/>
      <c r="B18" s="525"/>
      <c r="C18" s="33" t="s">
        <v>133</v>
      </c>
      <c r="D18" s="34"/>
      <c r="E18" s="45"/>
      <c r="F18" s="50">
        <f t="shared" si="0"/>
        <v>0</v>
      </c>
    </row>
    <row r="19" spans="1:6" ht="14.25" x14ac:dyDescent="0.2">
      <c r="A19" s="525"/>
      <c r="B19" s="525"/>
      <c r="C19" s="33" t="s">
        <v>133</v>
      </c>
      <c r="D19" s="34"/>
      <c r="E19" s="45"/>
      <c r="F19" s="50">
        <f t="shared" si="0"/>
        <v>0</v>
      </c>
    </row>
    <row r="20" spans="1:6" ht="14.25" x14ac:dyDescent="0.2">
      <c r="A20" s="525"/>
      <c r="B20" s="525"/>
      <c r="C20" s="33" t="s">
        <v>133</v>
      </c>
      <c r="D20" s="34"/>
      <c r="E20" s="45"/>
      <c r="F20" s="50">
        <f t="shared" si="0"/>
        <v>0</v>
      </c>
    </row>
    <row r="21" spans="1:6" ht="14.25" x14ac:dyDescent="0.2">
      <c r="A21" s="525"/>
      <c r="B21" s="525"/>
      <c r="C21" s="33" t="s">
        <v>133</v>
      </c>
      <c r="D21" s="34"/>
      <c r="E21" s="45"/>
      <c r="F21" s="50">
        <f t="shared" si="0"/>
        <v>0</v>
      </c>
    </row>
    <row r="22" spans="1:6" ht="14.25" x14ac:dyDescent="0.2">
      <c r="A22" s="525"/>
      <c r="B22" s="525"/>
      <c r="C22" s="33" t="s">
        <v>133</v>
      </c>
      <c r="D22" s="34"/>
      <c r="E22" s="45"/>
      <c r="F22" s="50">
        <f t="shared" si="0"/>
        <v>0</v>
      </c>
    </row>
    <row r="23" spans="1:6" ht="14.25" x14ac:dyDescent="0.2">
      <c r="A23" s="525"/>
      <c r="B23" s="525"/>
      <c r="C23" s="33" t="s">
        <v>133</v>
      </c>
      <c r="D23" s="34"/>
      <c r="E23" s="45"/>
      <c r="F23" s="50">
        <f t="shared" si="0"/>
        <v>0</v>
      </c>
    </row>
    <row r="24" spans="1:6" ht="14.25" x14ac:dyDescent="0.2">
      <c r="A24" s="525"/>
      <c r="B24" s="525"/>
      <c r="C24" s="33" t="s">
        <v>133</v>
      </c>
      <c r="D24" s="34"/>
      <c r="E24" s="45"/>
      <c r="F24" s="50">
        <f t="shared" si="0"/>
        <v>0</v>
      </c>
    </row>
    <row r="25" spans="1:6" s="81" customFormat="1" ht="15" thickBot="1" x14ac:dyDescent="0.25">
      <c r="A25" s="79" t="s">
        <v>77</v>
      </c>
      <c r="B25" s="79"/>
      <c r="C25" s="79" t="s">
        <v>77</v>
      </c>
      <c r="D25" s="79" t="s">
        <v>77</v>
      </c>
      <c r="E25" s="79"/>
      <c r="F25" s="155" t="s">
        <v>77</v>
      </c>
    </row>
    <row r="26" spans="1:6" s="81" customFormat="1" ht="38.25" customHeight="1" thickBot="1" x14ac:dyDescent="0.35">
      <c r="C26" s="457" t="s">
        <v>119</v>
      </c>
      <c r="D26" s="458"/>
      <c r="E26" s="459"/>
      <c r="F26" s="86">
        <f>SUM(F7:F24)</f>
        <v>0</v>
      </c>
    </row>
    <row r="27" spans="1:6" s="81" customFormat="1" x14ac:dyDescent="0.2">
      <c r="F27" s="25"/>
    </row>
  </sheetData>
  <sheetProtection password="E177" sheet="1" objects="1" scenarios="1" formatCells="0" formatRows="0" selectLockedCells="1"/>
  <mergeCells count="24">
    <mergeCell ref="C26:E26"/>
    <mergeCell ref="A1:F1"/>
    <mergeCell ref="A2:F2"/>
    <mergeCell ref="A5:F5"/>
    <mergeCell ref="B3:F3"/>
    <mergeCell ref="A6:B6"/>
    <mergeCell ref="A7:B7"/>
    <mergeCell ref="A8:B8"/>
    <mergeCell ref="A9:B9"/>
    <mergeCell ref="A10:B10"/>
    <mergeCell ref="A13:B13"/>
    <mergeCell ref="A14:B14"/>
    <mergeCell ref="A11:B11"/>
    <mergeCell ref="A12:B12"/>
    <mergeCell ref="A15:B15"/>
    <mergeCell ref="A16:B16"/>
    <mergeCell ref="A17:B17"/>
    <mergeCell ref="A22:B22"/>
    <mergeCell ref="A23:B23"/>
    <mergeCell ref="A24:B24"/>
    <mergeCell ref="A18:B18"/>
    <mergeCell ref="A19:B19"/>
    <mergeCell ref="A20:B20"/>
    <mergeCell ref="A21:B21"/>
  </mergeCells>
  <phoneticPr fontId="12" type="noConversion"/>
  <pageMargins left="0.5" right="0.5" top="0.5" bottom="0.5" header="0.5" footer="0.5"/>
  <pageSetup orientation="landscape" r:id="rId1"/>
  <headerFooter alignWithMargins="0">
    <oddFooter>&amp;RRevised: 7/6/2009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2"/>
  </sheetPr>
  <dimension ref="A1:H27"/>
  <sheetViews>
    <sheetView workbookViewId="0">
      <selection activeCell="A7" sqref="A7:B7"/>
    </sheetView>
  </sheetViews>
  <sheetFormatPr defaultColWidth="9.140625" defaultRowHeight="12.75" x14ac:dyDescent="0.2"/>
  <cols>
    <col min="1" max="1" width="43.28515625" style="74" customWidth="1"/>
    <col min="2" max="2" width="21.140625" style="74" customWidth="1"/>
    <col min="3" max="3" width="32.5703125" style="74" customWidth="1"/>
    <col min="4" max="4" width="9.140625" style="74"/>
    <col min="5" max="5" width="11.28515625" style="74" bestFit="1" customWidth="1"/>
    <col min="6" max="6" width="12.42578125" style="73" bestFit="1" customWidth="1"/>
    <col min="7" max="16384" width="9.140625" style="74"/>
  </cols>
  <sheetData>
    <row r="1" spans="1:8" ht="20.25" x14ac:dyDescent="0.4">
      <c r="A1" s="475" t="s">
        <v>115</v>
      </c>
      <c r="B1" s="475"/>
      <c r="C1" s="353"/>
      <c r="D1" s="353"/>
      <c r="E1" s="353"/>
      <c r="F1" s="353"/>
    </row>
    <row r="2" spans="1:8" ht="20.25" x14ac:dyDescent="0.4">
      <c r="A2" s="475" t="s">
        <v>19</v>
      </c>
      <c r="B2" s="475"/>
      <c r="C2" s="353"/>
      <c r="D2" s="353"/>
      <c r="E2" s="353"/>
      <c r="F2" s="353"/>
    </row>
    <row r="3" spans="1:8" x14ac:dyDescent="0.2">
      <c r="A3" s="162" t="s">
        <v>41</v>
      </c>
      <c r="B3" s="466">
        <f>'Form I-Budget Summary'!E3</f>
        <v>0</v>
      </c>
      <c r="C3" s="467"/>
      <c r="D3" s="467"/>
      <c r="E3" s="467"/>
      <c r="F3" s="468"/>
    </row>
    <row r="4" spans="1:8" x14ac:dyDescent="0.2">
      <c r="A4" s="76"/>
      <c r="B4" s="76"/>
    </row>
    <row r="5" spans="1:8" ht="24.75" customHeight="1" x14ac:dyDescent="0.2">
      <c r="A5" s="460" t="s">
        <v>126</v>
      </c>
      <c r="B5" s="460"/>
      <c r="C5" s="461"/>
      <c r="D5" s="461"/>
      <c r="E5" s="461"/>
      <c r="F5" s="461"/>
      <c r="H5" s="73"/>
    </row>
    <row r="6" spans="1:8" s="77" customFormat="1" ht="39.950000000000003" customHeight="1" thickBot="1" x14ac:dyDescent="0.35">
      <c r="A6" s="469" t="s">
        <v>4</v>
      </c>
      <c r="B6" s="470"/>
      <c r="C6" s="82" t="s">
        <v>120</v>
      </c>
      <c r="D6" s="82" t="s">
        <v>118</v>
      </c>
      <c r="E6" s="82" t="s">
        <v>132</v>
      </c>
      <c r="F6" s="82" t="s">
        <v>95</v>
      </c>
    </row>
    <row r="7" spans="1:8" ht="15" thickTop="1" x14ac:dyDescent="0.2">
      <c r="A7" s="527"/>
      <c r="B7" s="528"/>
      <c r="C7" s="33" t="s">
        <v>133</v>
      </c>
      <c r="D7" s="34"/>
      <c r="E7" s="45"/>
      <c r="F7" s="50">
        <f t="shared" ref="F7:F24" si="0">D7*E7</f>
        <v>0</v>
      </c>
    </row>
    <row r="8" spans="1:8" ht="14.25" x14ac:dyDescent="0.2">
      <c r="A8" s="529" t="s">
        <v>133</v>
      </c>
      <c r="B8" s="530"/>
      <c r="C8" s="33" t="s">
        <v>133</v>
      </c>
      <c r="D8" s="34"/>
      <c r="E8" s="45"/>
      <c r="F8" s="50">
        <f t="shared" si="0"/>
        <v>0</v>
      </c>
    </row>
    <row r="9" spans="1:8" ht="14.25" x14ac:dyDescent="0.2">
      <c r="A9" s="529" t="s">
        <v>133</v>
      </c>
      <c r="B9" s="530"/>
      <c r="C9" s="33" t="s">
        <v>133</v>
      </c>
      <c r="D9" s="34"/>
      <c r="E9" s="45"/>
      <c r="F9" s="50">
        <f t="shared" si="0"/>
        <v>0</v>
      </c>
    </row>
    <row r="10" spans="1:8" ht="14.25" x14ac:dyDescent="0.2">
      <c r="A10" s="529" t="s">
        <v>133</v>
      </c>
      <c r="B10" s="530"/>
      <c r="C10" s="33" t="s">
        <v>133</v>
      </c>
      <c r="D10" s="34"/>
      <c r="E10" s="45"/>
      <c r="F10" s="50">
        <f t="shared" si="0"/>
        <v>0</v>
      </c>
    </row>
    <row r="11" spans="1:8" ht="14.25" x14ac:dyDescent="0.2">
      <c r="A11" s="529" t="s">
        <v>133</v>
      </c>
      <c r="B11" s="530"/>
      <c r="C11" s="33" t="s">
        <v>133</v>
      </c>
      <c r="D11" s="34"/>
      <c r="E11" s="45"/>
      <c r="F11" s="50">
        <f t="shared" si="0"/>
        <v>0</v>
      </c>
    </row>
    <row r="12" spans="1:8" ht="14.25" x14ac:dyDescent="0.2">
      <c r="A12" s="529" t="s">
        <v>133</v>
      </c>
      <c r="B12" s="530"/>
      <c r="C12" s="33" t="s">
        <v>133</v>
      </c>
      <c r="D12" s="34"/>
      <c r="E12" s="45"/>
      <c r="F12" s="50">
        <f t="shared" si="0"/>
        <v>0</v>
      </c>
    </row>
    <row r="13" spans="1:8" ht="14.25" x14ac:dyDescent="0.2">
      <c r="A13" s="529" t="s">
        <v>133</v>
      </c>
      <c r="B13" s="530"/>
      <c r="C13" s="33" t="s">
        <v>133</v>
      </c>
      <c r="D13" s="34"/>
      <c r="E13" s="45"/>
      <c r="F13" s="50">
        <f t="shared" si="0"/>
        <v>0</v>
      </c>
    </row>
    <row r="14" spans="1:8" ht="14.25" x14ac:dyDescent="0.2">
      <c r="A14" s="529" t="s">
        <v>133</v>
      </c>
      <c r="B14" s="530"/>
      <c r="C14" s="33" t="s">
        <v>133</v>
      </c>
      <c r="D14" s="34"/>
      <c r="E14" s="45"/>
      <c r="F14" s="50">
        <f t="shared" si="0"/>
        <v>0</v>
      </c>
    </row>
    <row r="15" spans="1:8" ht="14.25" x14ac:dyDescent="0.2">
      <c r="A15" s="529" t="s">
        <v>133</v>
      </c>
      <c r="B15" s="530"/>
      <c r="C15" s="33" t="s">
        <v>133</v>
      </c>
      <c r="D15" s="34"/>
      <c r="E15" s="45"/>
      <c r="F15" s="50">
        <f t="shared" si="0"/>
        <v>0</v>
      </c>
    </row>
    <row r="16" spans="1:8" ht="14.25" x14ac:dyDescent="0.2">
      <c r="A16" s="529" t="s">
        <v>133</v>
      </c>
      <c r="B16" s="530"/>
      <c r="C16" s="33" t="s">
        <v>133</v>
      </c>
      <c r="D16" s="34"/>
      <c r="E16" s="45"/>
      <c r="F16" s="50">
        <f t="shared" si="0"/>
        <v>0</v>
      </c>
    </row>
    <row r="17" spans="1:6" ht="14.25" x14ac:dyDescent="0.2">
      <c r="A17" s="529" t="s">
        <v>133</v>
      </c>
      <c r="B17" s="530"/>
      <c r="C17" s="33" t="s">
        <v>133</v>
      </c>
      <c r="D17" s="34"/>
      <c r="E17" s="45"/>
      <c r="F17" s="50">
        <f t="shared" si="0"/>
        <v>0</v>
      </c>
    </row>
    <row r="18" spans="1:6" ht="14.25" x14ac:dyDescent="0.2">
      <c r="A18" s="529" t="s">
        <v>133</v>
      </c>
      <c r="B18" s="530"/>
      <c r="C18" s="33" t="s">
        <v>133</v>
      </c>
      <c r="D18" s="34"/>
      <c r="E18" s="45"/>
      <c r="F18" s="50">
        <f t="shared" si="0"/>
        <v>0</v>
      </c>
    </row>
    <row r="19" spans="1:6" ht="14.25" x14ac:dyDescent="0.2">
      <c r="A19" s="529" t="s">
        <v>133</v>
      </c>
      <c r="B19" s="530"/>
      <c r="C19" s="33" t="s">
        <v>133</v>
      </c>
      <c r="D19" s="34"/>
      <c r="E19" s="45"/>
      <c r="F19" s="50">
        <f t="shared" si="0"/>
        <v>0</v>
      </c>
    </row>
    <row r="20" spans="1:6" ht="14.25" x14ac:dyDescent="0.2">
      <c r="A20" s="529" t="s">
        <v>133</v>
      </c>
      <c r="B20" s="530"/>
      <c r="C20" s="33" t="s">
        <v>133</v>
      </c>
      <c r="D20" s="34"/>
      <c r="E20" s="45"/>
      <c r="F20" s="50">
        <f t="shared" si="0"/>
        <v>0</v>
      </c>
    </row>
    <row r="21" spans="1:6" ht="14.25" x14ac:dyDescent="0.2">
      <c r="A21" s="529" t="s">
        <v>133</v>
      </c>
      <c r="B21" s="530"/>
      <c r="C21" s="33" t="s">
        <v>133</v>
      </c>
      <c r="D21" s="34"/>
      <c r="E21" s="45"/>
      <c r="F21" s="50">
        <f t="shared" si="0"/>
        <v>0</v>
      </c>
    </row>
    <row r="22" spans="1:6" ht="14.25" x14ac:dyDescent="0.2">
      <c r="A22" s="529" t="s">
        <v>133</v>
      </c>
      <c r="B22" s="530"/>
      <c r="C22" s="33" t="s">
        <v>133</v>
      </c>
      <c r="D22" s="34"/>
      <c r="E22" s="45"/>
      <c r="F22" s="50">
        <f t="shared" si="0"/>
        <v>0</v>
      </c>
    </row>
    <row r="23" spans="1:6" ht="14.25" x14ac:dyDescent="0.2">
      <c r="A23" s="529" t="s">
        <v>133</v>
      </c>
      <c r="B23" s="530"/>
      <c r="C23" s="33" t="s">
        <v>133</v>
      </c>
      <c r="D23" s="34"/>
      <c r="E23" s="45"/>
      <c r="F23" s="50">
        <f t="shared" si="0"/>
        <v>0</v>
      </c>
    </row>
    <row r="24" spans="1:6" ht="14.25" x14ac:dyDescent="0.2">
      <c r="A24" s="529" t="s">
        <v>133</v>
      </c>
      <c r="B24" s="530"/>
      <c r="C24" s="33" t="s">
        <v>133</v>
      </c>
      <c r="D24" s="34"/>
      <c r="E24" s="45"/>
      <c r="F24" s="50">
        <f t="shared" si="0"/>
        <v>0</v>
      </c>
    </row>
    <row r="25" spans="1:6" s="81" customFormat="1" ht="15" thickBot="1" x14ac:dyDescent="0.25">
      <c r="A25" s="79" t="s">
        <v>77</v>
      </c>
      <c r="B25" s="79"/>
      <c r="C25" s="79" t="s">
        <v>77</v>
      </c>
      <c r="D25" s="79" t="s">
        <v>77</v>
      </c>
      <c r="E25" s="79"/>
      <c r="F25" s="155" t="s">
        <v>77</v>
      </c>
    </row>
    <row r="26" spans="1:6" s="81" customFormat="1" ht="38.25" customHeight="1" thickBot="1" x14ac:dyDescent="0.35">
      <c r="C26" s="457" t="s">
        <v>119</v>
      </c>
      <c r="D26" s="458"/>
      <c r="E26" s="459"/>
      <c r="F26" s="86">
        <f>SUM(F7:F24)</f>
        <v>0</v>
      </c>
    </row>
    <row r="27" spans="1:6" s="81" customFormat="1" x14ac:dyDescent="0.2">
      <c r="F27" s="25"/>
    </row>
  </sheetData>
  <sheetProtection password="E177" sheet="1" scenarios="1" formatCells="0" formatRows="0" selectLockedCells="1"/>
  <mergeCells count="24">
    <mergeCell ref="A17:B17"/>
    <mergeCell ref="A22:B22"/>
    <mergeCell ref="A11:B11"/>
    <mergeCell ref="A12:B12"/>
    <mergeCell ref="A1:F1"/>
    <mergeCell ref="A2:F2"/>
    <mergeCell ref="A15:B15"/>
    <mergeCell ref="A16:B16"/>
    <mergeCell ref="C26:E26"/>
    <mergeCell ref="A5:F5"/>
    <mergeCell ref="B3:F3"/>
    <mergeCell ref="A6:B6"/>
    <mergeCell ref="A7:B7"/>
    <mergeCell ref="A8:B8"/>
    <mergeCell ref="A9:B9"/>
    <mergeCell ref="A10:B10"/>
    <mergeCell ref="A13:B13"/>
    <mergeCell ref="A14:B14"/>
    <mergeCell ref="A23:B23"/>
    <mergeCell ref="A24:B24"/>
    <mergeCell ref="A18:B18"/>
    <mergeCell ref="A19:B19"/>
    <mergeCell ref="A20:B20"/>
    <mergeCell ref="A21:B21"/>
  </mergeCells>
  <phoneticPr fontId="12" type="noConversion"/>
  <pageMargins left="0.5" right="0.5" top="0.5" bottom="0.5" header="0.5" footer="0.5"/>
  <pageSetup orientation="landscape" r:id="rId1"/>
  <headerFooter alignWithMargins="0">
    <oddFooter>&amp;RRevised: 7/6/2009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42"/>
  </sheetPr>
  <dimension ref="A1:E26"/>
  <sheetViews>
    <sheetView workbookViewId="0">
      <selection activeCell="A7" sqref="A7"/>
    </sheetView>
  </sheetViews>
  <sheetFormatPr defaultColWidth="9.140625" defaultRowHeight="12.75" x14ac:dyDescent="0.2"/>
  <cols>
    <col min="1" max="1" width="47.28515625" style="74" customWidth="1"/>
    <col min="2" max="2" width="58.5703125" style="74" customWidth="1"/>
    <col min="3" max="3" width="16.5703125" style="73" customWidth="1"/>
    <col min="4" max="16384" width="9.140625" style="74"/>
  </cols>
  <sheetData>
    <row r="1" spans="1:5" ht="20.25" x14ac:dyDescent="0.4">
      <c r="A1" s="475" t="s">
        <v>20</v>
      </c>
      <c r="B1" s="353"/>
      <c r="C1" s="353"/>
    </row>
    <row r="2" spans="1:5" ht="20.25" x14ac:dyDescent="0.4">
      <c r="A2" s="477"/>
      <c r="B2" s="478"/>
      <c r="C2" s="478"/>
    </row>
    <row r="3" spans="1:5" x14ac:dyDescent="0.2">
      <c r="A3" s="162" t="s">
        <v>42</v>
      </c>
      <c r="B3" s="466">
        <f>'Form I-Budget Summary'!E3</f>
        <v>0</v>
      </c>
      <c r="C3" s="481"/>
    </row>
    <row r="4" spans="1:5" ht="13.5" customHeight="1" x14ac:dyDescent="0.2">
      <c r="A4" s="76"/>
    </row>
    <row r="5" spans="1:5" ht="24.75" customHeight="1" x14ac:dyDescent="0.2">
      <c r="A5" s="479" t="s">
        <v>32</v>
      </c>
      <c r="B5" s="480"/>
      <c r="C5" s="480"/>
      <c r="E5" s="73"/>
    </row>
    <row r="6" spans="1:5" s="77" customFormat="1" ht="31.5" customHeight="1" thickBot="1" x14ac:dyDescent="0.35">
      <c r="A6" s="82" t="s">
        <v>33</v>
      </c>
      <c r="B6" s="82" t="s">
        <v>120</v>
      </c>
      <c r="C6" s="82" t="s">
        <v>6</v>
      </c>
    </row>
    <row r="7" spans="1:5" ht="15" thickTop="1" x14ac:dyDescent="0.2">
      <c r="A7" s="35" t="s">
        <v>133</v>
      </c>
      <c r="B7" s="35" t="s">
        <v>133</v>
      </c>
      <c r="C7" s="46"/>
    </row>
    <row r="8" spans="1:5" ht="14.25" x14ac:dyDescent="0.2">
      <c r="A8" s="35" t="s">
        <v>133</v>
      </c>
      <c r="B8" s="35" t="s">
        <v>133</v>
      </c>
      <c r="C8" s="46"/>
    </row>
    <row r="9" spans="1:5" ht="14.25" x14ac:dyDescent="0.2">
      <c r="A9" s="35" t="s">
        <v>133</v>
      </c>
      <c r="B9" s="35" t="s">
        <v>133</v>
      </c>
      <c r="C9" s="46"/>
    </row>
    <row r="10" spans="1:5" ht="14.25" x14ac:dyDescent="0.2">
      <c r="A10" s="35" t="s">
        <v>133</v>
      </c>
      <c r="B10" s="35" t="s">
        <v>133</v>
      </c>
      <c r="C10" s="46"/>
    </row>
    <row r="11" spans="1:5" ht="14.25" x14ac:dyDescent="0.2">
      <c r="A11" s="35" t="s">
        <v>133</v>
      </c>
      <c r="B11" s="35" t="s">
        <v>133</v>
      </c>
      <c r="C11" s="46"/>
    </row>
    <row r="12" spans="1:5" ht="14.25" x14ac:dyDescent="0.2">
      <c r="A12" s="35" t="s">
        <v>133</v>
      </c>
      <c r="B12" s="35" t="s">
        <v>133</v>
      </c>
      <c r="C12" s="46"/>
    </row>
    <row r="13" spans="1:5" ht="14.25" x14ac:dyDescent="0.2">
      <c r="A13" s="35" t="s">
        <v>133</v>
      </c>
      <c r="B13" s="35" t="s">
        <v>133</v>
      </c>
      <c r="C13" s="46"/>
    </row>
    <row r="14" spans="1:5" ht="14.25" x14ac:dyDescent="0.2">
      <c r="A14" s="35" t="s">
        <v>133</v>
      </c>
      <c r="B14" s="35" t="s">
        <v>133</v>
      </c>
      <c r="C14" s="46"/>
    </row>
    <row r="15" spans="1:5" ht="14.25" x14ac:dyDescent="0.2">
      <c r="A15" s="35" t="s">
        <v>133</v>
      </c>
      <c r="B15" s="35" t="s">
        <v>133</v>
      </c>
      <c r="C15" s="46"/>
    </row>
    <row r="16" spans="1:5" ht="14.25" x14ac:dyDescent="0.2">
      <c r="A16" s="35" t="s">
        <v>133</v>
      </c>
      <c r="B16" s="35" t="s">
        <v>133</v>
      </c>
      <c r="C16" s="46"/>
    </row>
    <row r="17" spans="1:3" ht="14.25" x14ac:dyDescent="0.2">
      <c r="A17" s="35" t="s">
        <v>133</v>
      </c>
      <c r="B17" s="35" t="s">
        <v>133</v>
      </c>
      <c r="C17" s="46"/>
    </row>
    <row r="18" spans="1:3" ht="14.25" x14ac:dyDescent="0.2">
      <c r="A18" s="35" t="s">
        <v>133</v>
      </c>
      <c r="B18" s="35" t="s">
        <v>133</v>
      </c>
      <c r="C18" s="46"/>
    </row>
    <row r="19" spans="1:3" ht="14.25" x14ac:dyDescent="0.2">
      <c r="A19" s="35" t="s">
        <v>133</v>
      </c>
      <c r="B19" s="35" t="s">
        <v>133</v>
      </c>
      <c r="C19" s="46"/>
    </row>
    <row r="20" spans="1:3" ht="14.25" x14ac:dyDescent="0.2">
      <c r="A20" s="35" t="s">
        <v>133</v>
      </c>
      <c r="B20" s="35" t="s">
        <v>133</v>
      </c>
      <c r="C20" s="46"/>
    </row>
    <row r="21" spans="1:3" ht="14.25" x14ac:dyDescent="0.2">
      <c r="A21" s="35" t="s">
        <v>133</v>
      </c>
      <c r="B21" s="35" t="s">
        <v>133</v>
      </c>
      <c r="C21" s="46"/>
    </row>
    <row r="22" spans="1:3" ht="14.25" x14ac:dyDescent="0.2">
      <c r="A22" s="35" t="s">
        <v>133</v>
      </c>
      <c r="B22" s="35" t="s">
        <v>133</v>
      </c>
      <c r="C22" s="46"/>
    </row>
    <row r="23" spans="1:3" ht="14.25" x14ac:dyDescent="0.2">
      <c r="A23" s="35" t="s">
        <v>133</v>
      </c>
      <c r="B23" s="35" t="s">
        <v>133</v>
      </c>
      <c r="C23" s="46"/>
    </row>
    <row r="24" spans="1:3" s="81" customFormat="1" ht="15" thickBot="1" x14ac:dyDescent="0.25">
      <c r="A24" s="79" t="s">
        <v>77</v>
      </c>
      <c r="B24" s="79" t="s">
        <v>77</v>
      </c>
      <c r="C24" s="85" t="s">
        <v>77</v>
      </c>
    </row>
    <row r="25" spans="1:3" s="81" customFormat="1" ht="38.25" customHeight="1" thickBot="1" x14ac:dyDescent="0.35">
      <c r="B25" s="83" t="s">
        <v>5</v>
      </c>
      <c r="C25" s="86">
        <f>SUM(C7:C23)</f>
        <v>0</v>
      </c>
    </row>
    <row r="26" spans="1:3" s="81" customFormat="1" x14ac:dyDescent="0.2">
      <c r="C26" s="25"/>
    </row>
  </sheetData>
  <sheetProtection password="E177" sheet="1" objects="1" scenarios="1" formatCells="0" formatRows="0" selectLockedCells="1"/>
  <mergeCells count="4">
    <mergeCell ref="A1:C1"/>
    <mergeCell ref="A2:C2"/>
    <mergeCell ref="B3:C3"/>
    <mergeCell ref="A5:C5"/>
  </mergeCells>
  <phoneticPr fontId="12" type="noConversion"/>
  <pageMargins left="0.5" right="0.5" top="0.5" bottom="0.5" header="0.5" footer="0.5"/>
  <pageSetup orientation="landscape" r:id="rId1"/>
  <headerFooter alignWithMargins="0">
    <oddFooter>&amp;RRevised: 7/6/2009</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42"/>
  </sheetPr>
  <dimension ref="A1:E26"/>
  <sheetViews>
    <sheetView workbookViewId="0">
      <selection activeCell="A7" sqref="A7"/>
    </sheetView>
  </sheetViews>
  <sheetFormatPr defaultColWidth="9.140625" defaultRowHeight="12.75" x14ac:dyDescent="0.2"/>
  <cols>
    <col min="1" max="1" width="47.28515625" style="74" customWidth="1"/>
    <col min="2" max="2" width="58.5703125" style="74" customWidth="1"/>
    <col min="3" max="3" width="16.5703125" style="73" customWidth="1"/>
    <col min="4" max="16384" width="9.140625" style="74"/>
  </cols>
  <sheetData>
    <row r="1" spans="1:5" ht="20.25" x14ac:dyDescent="0.4">
      <c r="A1" s="475" t="s">
        <v>20</v>
      </c>
      <c r="B1" s="353"/>
      <c r="C1" s="353"/>
    </row>
    <row r="2" spans="1:5" ht="20.25" x14ac:dyDescent="0.4">
      <c r="A2" s="477"/>
      <c r="B2" s="478"/>
      <c r="C2" s="478"/>
    </row>
    <row r="3" spans="1:5" x14ac:dyDescent="0.2">
      <c r="A3" s="162" t="s">
        <v>42</v>
      </c>
      <c r="B3" s="466">
        <f>'Form I-Budget Summary'!E3</f>
        <v>0</v>
      </c>
      <c r="C3" s="481"/>
    </row>
    <row r="4" spans="1:5" ht="13.5" customHeight="1" x14ac:dyDescent="0.2">
      <c r="A4" s="76"/>
    </row>
    <row r="5" spans="1:5" ht="24.75" customHeight="1" x14ac:dyDescent="0.2">
      <c r="A5" s="479" t="s">
        <v>32</v>
      </c>
      <c r="B5" s="480"/>
      <c r="C5" s="480"/>
      <c r="E5" s="73"/>
    </row>
    <row r="6" spans="1:5" s="77" customFormat="1" ht="31.5" customHeight="1" thickBot="1" x14ac:dyDescent="0.35">
      <c r="A6" s="82" t="s">
        <v>33</v>
      </c>
      <c r="B6" s="82" t="s">
        <v>120</v>
      </c>
      <c r="C6" s="82" t="s">
        <v>6</v>
      </c>
    </row>
    <row r="7" spans="1:5" ht="15" thickTop="1" x14ac:dyDescent="0.2">
      <c r="A7" s="35" t="s">
        <v>133</v>
      </c>
      <c r="B7" s="35" t="s">
        <v>133</v>
      </c>
      <c r="C7" s="46"/>
    </row>
    <row r="8" spans="1:5" ht="14.25" x14ac:dyDescent="0.2">
      <c r="A8" s="35" t="s">
        <v>133</v>
      </c>
      <c r="B8" s="35" t="s">
        <v>133</v>
      </c>
      <c r="C8" s="46"/>
    </row>
    <row r="9" spans="1:5" ht="14.25" x14ac:dyDescent="0.2">
      <c r="A9" s="35" t="s">
        <v>133</v>
      </c>
      <c r="B9" s="35" t="s">
        <v>133</v>
      </c>
      <c r="C9" s="46"/>
    </row>
    <row r="10" spans="1:5" ht="14.25" x14ac:dyDescent="0.2">
      <c r="A10" s="35" t="s">
        <v>133</v>
      </c>
      <c r="B10" s="35" t="s">
        <v>133</v>
      </c>
      <c r="C10" s="46"/>
    </row>
    <row r="11" spans="1:5" ht="14.25" x14ac:dyDescent="0.2">
      <c r="A11" s="35" t="s">
        <v>133</v>
      </c>
      <c r="B11" s="35" t="s">
        <v>133</v>
      </c>
      <c r="C11" s="46"/>
    </row>
    <row r="12" spans="1:5" ht="14.25" x14ac:dyDescent="0.2">
      <c r="A12" s="35" t="s">
        <v>133</v>
      </c>
      <c r="B12" s="35" t="s">
        <v>133</v>
      </c>
      <c r="C12" s="46"/>
    </row>
    <row r="13" spans="1:5" ht="14.25" x14ac:dyDescent="0.2">
      <c r="A13" s="35" t="s">
        <v>133</v>
      </c>
      <c r="B13" s="35" t="s">
        <v>133</v>
      </c>
      <c r="C13" s="46"/>
    </row>
    <row r="14" spans="1:5" ht="14.25" x14ac:dyDescent="0.2">
      <c r="A14" s="35" t="s">
        <v>133</v>
      </c>
      <c r="B14" s="35" t="s">
        <v>133</v>
      </c>
      <c r="C14" s="46"/>
    </row>
    <row r="15" spans="1:5" ht="14.25" x14ac:dyDescent="0.2">
      <c r="A15" s="35" t="s">
        <v>133</v>
      </c>
      <c r="B15" s="35" t="s">
        <v>133</v>
      </c>
      <c r="C15" s="46"/>
    </row>
    <row r="16" spans="1:5" ht="14.25" x14ac:dyDescent="0.2">
      <c r="A16" s="35" t="s">
        <v>133</v>
      </c>
      <c r="B16" s="35" t="s">
        <v>133</v>
      </c>
      <c r="C16" s="46"/>
    </row>
    <row r="17" spans="1:3" ht="14.25" x14ac:dyDescent="0.2">
      <c r="A17" s="35" t="s">
        <v>133</v>
      </c>
      <c r="B17" s="35" t="s">
        <v>133</v>
      </c>
      <c r="C17" s="46"/>
    </row>
    <row r="18" spans="1:3" ht="14.25" x14ac:dyDescent="0.2">
      <c r="A18" s="35" t="s">
        <v>133</v>
      </c>
      <c r="B18" s="35" t="s">
        <v>133</v>
      </c>
      <c r="C18" s="46"/>
    </row>
    <row r="19" spans="1:3" ht="14.25" x14ac:dyDescent="0.2">
      <c r="A19" s="35" t="s">
        <v>133</v>
      </c>
      <c r="B19" s="35" t="s">
        <v>133</v>
      </c>
      <c r="C19" s="46"/>
    </row>
    <row r="20" spans="1:3" ht="14.25" x14ac:dyDescent="0.2">
      <c r="A20" s="35" t="s">
        <v>133</v>
      </c>
      <c r="B20" s="35" t="s">
        <v>133</v>
      </c>
      <c r="C20" s="46"/>
    </row>
    <row r="21" spans="1:3" ht="14.25" x14ac:dyDescent="0.2">
      <c r="A21" s="35" t="s">
        <v>133</v>
      </c>
      <c r="B21" s="35" t="s">
        <v>133</v>
      </c>
      <c r="C21" s="46"/>
    </row>
    <row r="22" spans="1:3" ht="14.25" x14ac:dyDescent="0.2">
      <c r="A22" s="35" t="s">
        <v>133</v>
      </c>
      <c r="B22" s="35" t="s">
        <v>133</v>
      </c>
      <c r="C22" s="46"/>
    </row>
    <row r="23" spans="1:3" ht="14.25" x14ac:dyDescent="0.2">
      <c r="A23" s="35" t="s">
        <v>133</v>
      </c>
      <c r="B23" s="35" t="s">
        <v>133</v>
      </c>
      <c r="C23" s="46"/>
    </row>
    <row r="24" spans="1:3" s="81" customFormat="1" ht="15" thickBot="1" x14ac:dyDescent="0.25">
      <c r="A24" s="79" t="s">
        <v>77</v>
      </c>
      <c r="B24" s="79" t="s">
        <v>77</v>
      </c>
      <c r="C24" s="85" t="s">
        <v>77</v>
      </c>
    </row>
    <row r="25" spans="1:3" s="81" customFormat="1" ht="38.25" customHeight="1" thickBot="1" x14ac:dyDescent="0.35">
      <c r="B25" s="83" t="s">
        <v>5</v>
      </c>
      <c r="C25" s="86">
        <f>SUM(C7:C23)</f>
        <v>0</v>
      </c>
    </row>
    <row r="26" spans="1:3" s="81" customFormat="1" x14ac:dyDescent="0.2">
      <c r="C26" s="25"/>
    </row>
  </sheetData>
  <sheetProtection password="E177" sheet="1" scenarios="1" formatCells="0" formatRows="0" selectLockedCells="1"/>
  <mergeCells count="4">
    <mergeCell ref="A1:C1"/>
    <mergeCell ref="A2:C2"/>
    <mergeCell ref="A5:C5"/>
    <mergeCell ref="B3:C3"/>
  </mergeCells>
  <phoneticPr fontId="12" type="noConversion"/>
  <pageMargins left="0.5" right="0.5" top="0.5" bottom="0.5" header="0.5" footer="0.5"/>
  <pageSetup orientation="landscape" r:id="rId1"/>
  <headerFooter alignWithMargins="0">
    <oddFooter>&amp;RRevised: 7/6/2009</oddFooter>
  </headerFooter>
  <ignoredErrors>
    <ignoredError sqref="B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60"/>
  </sheetPr>
  <dimension ref="A1:J32"/>
  <sheetViews>
    <sheetView topLeftCell="A10" workbookViewId="0">
      <selection activeCell="D18" sqref="D18"/>
    </sheetView>
  </sheetViews>
  <sheetFormatPr defaultRowHeight="12.75" x14ac:dyDescent="0.2"/>
  <cols>
    <col min="1" max="1" width="5.140625" style="1" customWidth="1"/>
    <col min="2" max="2" width="16" customWidth="1"/>
    <col min="3" max="3" width="0.140625" customWidth="1"/>
    <col min="4" max="9" width="15.7109375" customWidth="1"/>
  </cols>
  <sheetData>
    <row r="1" spans="1:9" ht="20.25" x14ac:dyDescent="0.4">
      <c r="F1" s="7" t="s">
        <v>37</v>
      </c>
    </row>
    <row r="2" spans="1:9" x14ac:dyDescent="0.2">
      <c r="A2" s="13"/>
    </row>
    <row r="3" spans="1:9" x14ac:dyDescent="0.2">
      <c r="B3" s="8" t="s">
        <v>42</v>
      </c>
      <c r="E3" s="276"/>
      <c r="F3" s="277"/>
      <c r="G3" s="277"/>
      <c r="H3" s="277"/>
      <c r="I3" s="278"/>
    </row>
    <row r="4" spans="1:9" ht="13.5" thickBot="1" x14ac:dyDescent="0.25">
      <c r="A4" s="13"/>
    </row>
    <row r="5" spans="1:9" s="15" customFormat="1" ht="18.75" customHeight="1" x14ac:dyDescent="0.2">
      <c r="A5" s="292" t="s">
        <v>149</v>
      </c>
      <c r="B5" s="293"/>
      <c r="C5" s="292" t="s">
        <v>95</v>
      </c>
      <c r="D5" s="293"/>
      <c r="E5" s="14" t="s">
        <v>38</v>
      </c>
      <c r="F5" s="14" t="s">
        <v>39</v>
      </c>
      <c r="G5" s="14" t="s">
        <v>40</v>
      </c>
      <c r="H5" s="14" t="s">
        <v>43</v>
      </c>
      <c r="I5" s="14" t="s">
        <v>44</v>
      </c>
    </row>
    <row r="6" spans="1:9" s="15" customFormat="1" ht="16.5" customHeight="1" x14ac:dyDescent="0.2">
      <c r="A6" s="294"/>
      <c r="B6" s="295"/>
      <c r="C6" s="294" t="s">
        <v>3</v>
      </c>
      <c r="D6" s="295"/>
      <c r="E6" s="16" t="s">
        <v>46</v>
      </c>
      <c r="F6" s="16" t="s">
        <v>45</v>
      </c>
      <c r="G6" s="16" t="s">
        <v>47</v>
      </c>
      <c r="H6" s="16" t="s">
        <v>48</v>
      </c>
      <c r="I6" s="16" t="s">
        <v>45</v>
      </c>
    </row>
    <row r="7" spans="1:9" s="15" customFormat="1" ht="17.25" customHeight="1" thickBot="1" x14ac:dyDescent="0.25">
      <c r="A7" s="296"/>
      <c r="B7" s="297"/>
      <c r="C7" s="298" t="s">
        <v>49</v>
      </c>
      <c r="D7" s="299"/>
      <c r="E7" s="17" t="s">
        <v>50</v>
      </c>
      <c r="F7" s="17" t="s">
        <v>51</v>
      </c>
      <c r="G7" s="17" t="s">
        <v>52</v>
      </c>
      <c r="H7" s="17" t="s">
        <v>53</v>
      </c>
      <c r="I7" s="18" t="s">
        <v>54</v>
      </c>
    </row>
    <row r="8" spans="1:9" s="10" customFormat="1" ht="13.5" thickBot="1" x14ac:dyDescent="0.25">
      <c r="A8" s="19" t="s">
        <v>55</v>
      </c>
      <c r="B8" s="20" t="s">
        <v>56</v>
      </c>
      <c r="C8" s="21"/>
      <c r="D8" s="40">
        <f t="shared" ref="D8:D17" si="0">SUM(E8:I8)</f>
        <v>215017</v>
      </c>
      <c r="E8" s="58">
        <f>'Form I - 1 Personnel'!H22</f>
        <v>215017</v>
      </c>
      <c r="F8" s="59">
        <v>0</v>
      </c>
      <c r="G8" s="59">
        <v>0</v>
      </c>
      <c r="H8" s="59">
        <v>0</v>
      </c>
      <c r="I8" s="59">
        <v>0</v>
      </c>
    </row>
    <row r="9" spans="1:9" s="10" customFormat="1" ht="13.5" customHeight="1" thickBot="1" x14ac:dyDescent="0.25">
      <c r="A9" s="19" t="s">
        <v>57</v>
      </c>
      <c r="B9" s="20" t="s">
        <v>58</v>
      </c>
      <c r="C9" s="21"/>
      <c r="D9" s="40">
        <f t="shared" si="0"/>
        <v>125988.87448686606</v>
      </c>
      <c r="E9" s="58">
        <f>'Form I - 1 Personnel'!H30</f>
        <v>125988.87448686606</v>
      </c>
      <c r="F9" s="59">
        <v>0</v>
      </c>
      <c r="G9" s="59">
        <v>0</v>
      </c>
      <c r="H9" s="59">
        <v>0</v>
      </c>
      <c r="I9" s="59">
        <v>0</v>
      </c>
    </row>
    <row r="10" spans="1:9" s="10" customFormat="1" ht="13.5" customHeight="1" thickBot="1" x14ac:dyDescent="0.25">
      <c r="A10" s="19" t="s">
        <v>59</v>
      </c>
      <c r="B10" s="20" t="s">
        <v>60</v>
      </c>
      <c r="C10" s="21"/>
      <c r="D10" s="40">
        <f t="shared" si="0"/>
        <v>494</v>
      </c>
      <c r="E10" s="58">
        <f>'Form I - 2 Travel'!I57</f>
        <v>494</v>
      </c>
      <c r="F10" s="59">
        <v>0</v>
      </c>
      <c r="G10" s="59">
        <v>0</v>
      </c>
      <c r="H10" s="59">
        <v>0</v>
      </c>
      <c r="I10" s="59">
        <v>0</v>
      </c>
    </row>
    <row r="11" spans="1:9" s="10" customFormat="1" ht="13.5" customHeight="1" thickBot="1" x14ac:dyDescent="0.25">
      <c r="A11" s="19" t="s">
        <v>61</v>
      </c>
      <c r="B11" s="20" t="s">
        <v>62</v>
      </c>
      <c r="C11" s="21"/>
      <c r="D11" s="40">
        <f t="shared" si="0"/>
        <v>0</v>
      </c>
      <c r="E11" s="58">
        <f>'Form I - 3 Equipment'!F26</f>
        <v>0</v>
      </c>
      <c r="F11" s="59">
        <v>0</v>
      </c>
      <c r="G11" s="59">
        <v>0</v>
      </c>
      <c r="H11" s="59">
        <v>0</v>
      </c>
      <c r="I11" s="59">
        <v>0</v>
      </c>
    </row>
    <row r="12" spans="1:9" s="10" customFormat="1" ht="13.5" customHeight="1" thickBot="1" x14ac:dyDescent="0.25">
      <c r="A12" s="19" t="s">
        <v>63</v>
      </c>
      <c r="B12" s="20" t="s">
        <v>64</v>
      </c>
      <c r="C12" s="21"/>
      <c r="D12" s="40">
        <f t="shared" si="0"/>
        <v>15244</v>
      </c>
      <c r="E12" s="58">
        <f>'Form I - 4 Supplies'!C25</f>
        <v>15244</v>
      </c>
      <c r="F12" s="59">
        <v>0</v>
      </c>
      <c r="G12" s="59">
        <v>0</v>
      </c>
      <c r="H12" s="59">
        <v>0</v>
      </c>
      <c r="I12" s="59">
        <v>0</v>
      </c>
    </row>
    <row r="13" spans="1:9" s="10" customFormat="1" ht="13.5" customHeight="1" thickBot="1" x14ac:dyDescent="0.25">
      <c r="A13" s="19" t="s">
        <v>65</v>
      </c>
      <c r="B13" s="20" t="s">
        <v>66</v>
      </c>
      <c r="C13" s="21"/>
      <c r="D13" s="40">
        <f t="shared" si="0"/>
        <v>300</v>
      </c>
      <c r="E13" s="58">
        <f>'Form I - 5 Contractual'!G18</f>
        <v>300</v>
      </c>
      <c r="F13" s="59">
        <v>0</v>
      </c>
      <c r="G13" s="59">
        <v>0</v>
      </c>
      <c r="H13" s="59">
        <v>0</v>
      </c>
      <c r="I13" s="59">
        <v>0</v>
      </c>
    </row>
    <row r="14" spans="1:9" s="10" customFormat="1" ht="13.5" customHeight="1" thickBot="1" x14ac:dyDescent="0.25">
      <c r="A14" s="19" t="s">
        <v>67</v>
      </c>
      <c r="B14" s="20" t="s">
        <v>69</v>
      </c>
      <c r="C14" s="21" t="s">
        <v>111</v>
      </c>
      <c r="D14" s="40">
        <f t="shared" si="0"/>
        <v>4340</v>
      </c>
      <c r="E14" s="58">
        <f>'Form I - 6 Other'!C25</f>
        <v>4340</v>
      </c>
      <c r="F14" s="59">
        <v>0</v>
      </c>
      <c r="G14" s="59">
        <v>0</v>
      </c>
      <c r="H14" s="59">
        <v>0</v>
      </c>
      <c r="I14" s="59">
        <v>0</v>
      </c>
    </row>
    <row r="15" spans="1:9" s="10" customFormat="1" ht="13.5" thickBot="1" x14ac:dyDescent="0.25">
      <c r="A15" s="19" t="s">
        <v>68</v>
      </c>
      <c r="B15" s="20" t="s">
        <v>71</v>
      </c>
      <c r="C15" s="21" t="s">
        <v>111</v>
      </c>
      <c r="D15" s="41">
        <f t="shared" si="0"/>
        <v>361384</v>
      </c>
      <c r="E15" s="41">
        <f>ROUND((SUM(E8:E14)),0)</f>
        <v>361384</v>
      </c>
      <c r="F15" s="41">
        <f>ROUND((SUM(F8:F14)),0)</f>
        <v>0</v>
      </c>
      <c r="G15" s="41">
        <f>ROUND((SUM(G8:G14)),0)</f>
        <v>0</v>
      </c>
      <c r="H15" s="41">
        <f>ROUND((SUM(H8:H14)),0)</f>
        <v>0</v>
      </c>
      <c r="I15" s="41">
        <f>ROUND((SUM(I8:I14)),0)</f>
        <v>0</v>
      </c>
    </row>
    <row r="16" spans="1:9" s="10" customFormat="1" ht="13.5" thickBot="1" x14ac:dyDescent="0.25">
      <c r="A16" s="19" t="s">
        <v>70</v>
      </c>
      <c r="B16" s="20" t="s">
        <v>73</v>
      </c>
      <c r="C16" s="21" t="s">
        <v>111</v>
      </c>
      <c r="D16" s="41">
        <f t="shared" si="0"/>
        <v>0</v>
      </c>
      <c r="E16" s="59">
        <f>'Form I-7 Indirect Costs '!G5</f>
        <v>0</v>
      </c>
      <c r="F16" s="59">
        <v>0</v>
      </c>
      <c r="G16" s="59">
        <v>0</v>
      </c>
      <c r="H16" s="59">
        <v>0</v>
      </c>
      <c r="I16" s="59">
        <v>0</v>
      </c>
    </row>
    <row r="17" spans="1:10" s="10" customFormat="1" ht="13.5" thickBot="1" x14ac:dyDescent="0.25">
      <c r="A17" s="19" t="s">
        <v>72</v>
      </c>
      <c r="B17" s="20" t="s">
        <v>76</v>
      </c>
      <c r="C17" s="21" t="s">
        <v>111</v>
      </c>
      <c r="D17" s="41">
        <f t="shared" si="0"/>
        <v>361384</v>
      </c>
      <c r="E17" s="41">
        <f>ROUND((SUM(E15:E16)),0)</f>
        <v>361384</v>
      </c>
      <c r="F17" s="41">
        <f>ROUND((SUM(F15:F16)),0)</f>
        <v>0</v>
      </c>
      <c r="G17" s="41">
        <f>ROUND((SUM(G15:G16)),0)</f>
        <v>0</v>
      </c>
      <c r="H17" s="41">
        <f>ROUND((SUM(H15:H16)),0)</f>
        <v>0</v>
      </c>
      <c r="I17" s="41">
        <f>ROUND((SUM(I15:I16)),0)</f>
        <v>0</v>
      </c>
    </row>
    <row r="18" spans="1:10" s="10" customFormat="1" ht="26.25" thickBot="1" x14ac:dyDescent="0.25">
      <c r="A18" s="19" t="s">
        <v>74</v>
      </c>
      <c r="B18" s="22" t="s">
        <v>75</v>
      </c>
      <c r="C18" s="21" t="s">
        <v>111</v>
      </c>
      <c r="D18" s="60">
        <v>0</v>
      </c>
      <c r="E18" s="183">
        <f>IF(E17=0,"",ROUND(($D$18*(E17/$D$17)),0))</f>
        <v>0</v>
      </c>
      <c r="F18" s="183" t="str">
        <f>IF(F17=0,"",ROUND(($D$18*(F17/$D$17)),0))</f>
        <v/>
      </c>
      <c r="G18" s="183" t="str">
        <f>IF(G17=0,"",ROUND(($D$18*(G17/$D$17)),0))</f>
        <v/>
      </c>
      <c r="H18" s="183" t="str">
        <f>IF(H17=0,"",ROUND(($D$18*(H17/$D$17)),0))</f>
        <v/>
      </c>
      <c r="I18" s="183" t="str">
        <f>IF(I17=0,"",ROUND(($D$18*(I17/$D$17)),0))</f>
        <v/>
      </c>
      <c r="J18" s="10" t="s">
        <v>133</v>
      </c>
    </row>
    <row r="19" spans="1:10" x14ac:dyDescent="0.2">
      <c r="A19" s="306"/>
      <c r="B19" s="307"/>
      <c r="C19" s="307"/>
      <c r="D19" s="307"/>
      <c r="E19" s="307"/>
      <c r="F19" s="307"/>
      <c r="G19" s="307"/>
      <c r="H19" s="307"/>
      <c r="I19" s="307"/>
    </row>
    <row r="20" spans="1:10" ht="39.75" customHeight="1" x14ac:dyDescent="0.2">
      <c r="A20" s="300" t="s">
        <v>150</v>
      </c>
      <c r="B20" s="301"/>
      <c r="C20" s="301"/>
      <c r="D20" s="301"/>
      <c r="E20" s="301"/>
      <c r="F20" s="301"/>
      <c r="G20" s="301"/>
      <c r="H20" s="301"/>
      <c r="I20" s="302"/>
    </row>
    <row r="21" spans="1:10" ht="15" customHeight="1" x14ac:dyDescent="0.2">
      <c r="A21" s="279"/>
      <c r="B21" s="280"/>
      <c r="C21" s="61"/>
      <c r="D21" s="283" t="s">
        <v>151</v>
      </c>
      <c r="E21" s="285" t="s">
        <v>145</v>
      </c>
      <c r="F21" s="283" t="s">
        <v>144</v>
      </c>
      <c r="G21" s="283" t="s">
        <v>152</v>
      </c>
      <c r="H21" s="285" t="s">
        <v>145</v>
      </c>
      <c r="I21" s="288" t="s">
        <v>144</v>
      </c>
    </row>
    <row r="22" spans="1:10" ht="15" customHeight="1" x14ac:dyDescent="0.2">
      <c r="A22" s="281"/>
      <c r="B22" s="282"/>
      <c r="C22" s="61"/>
      <c r="D22" s="284"/>
      <c r="E22" s="286"/>
      <c r="F22" s="287"/>
      <c r="G22" s="284"/>
      <c r="H22" s="286"/>
      <c r="I22" s="289"/>
    </row>
    <row r="23" spans="1:10" ht="15" customHeight="1" x14ac:dyDescent="0.2">
      <c r="A23" s="279" t="s">
        <v>147</v>
      </c>
      <c r="B23" s="303"/>
      <c r="C23" s="61"/>
      <c r="D23" s="170" t="s">
        <v>56</v>
      </c>
      <c r="E23" s="168">
        <f>ROUND((SUM(E8:I8)),0)</f>
        <v>215017</v>
      </c>
      <c r="F23" s="169">
        <f>+D8</f>
        <v>215017</v>
      </c>
      <c r="G23" s="171" t="s">
        <v>58</v>
      </c>
      <c r="H23" s="168">
        <f>ROUND((SUM(E9:I9)),0)</f>
        <v>125989</v>
      </c>
      <c r="I23" s="169">
        <f>+D9</f>
        <v>125988.87448686606</v>
      </c>
    </row>
    <row r="24" spans="1:10" ht="15" customHeight="1" x14ac:dyDescent="0.2">
      <c r="A24" s="304"/>
      <c r="B24" s="305"/>
      <c r="C24" s="61"/>
      <c r="D24" s="170" t="s">
        <v>60</v>
      </c>
      <c r="E24" s="166">
        <f>ROUND((SUM(E10:I10)),0)</f>
        <v>494</v>
      </c>
      <c r="F24" s="165">
        <f>+D10</f>
        <v>494</v>
      </c>
      <c r="G24" s="171" t="s">
        <v>62</v>
      </c>
      <c r="H24" s="166">
        <f>ROUND((SUM(E11:I11)),0)</f>
        <v>0</v>
      </c>
      <c r="I24" s="165">
        <f>+D11</f>
        <v>0</v>
      </c>
    </row>
    <row r="25" spans="1:10" ht="15" customHeight="1" x14ac:dyDescent="0.2">
      <c r="A25" s="304"/>
      <c r="B25" s="305"/>
      <c r="C25" s="61"/>
      <c r="D25" s="170" t="s">
        <v>64</v>
      </c>
      <c r="E25" s="172">
        <f>ROUND((SUM(E12:I12)),0)</f>
        <v>15244</v>
      </c>
      <c r="F25" s="169">
        <f>+D12</f>
        <v>15244</v>
      </c>
      <c r="G25" s="171" t="s">
        <v>66</v>
      </c>
      <c r="H25" s="172">
        <f>ROUND((SUM(E13:I13)),0)</f>
        <v>300</v>
      </c>
      <c r="I25" s="169">
        <f>+D13</f>
        <v>300</v>
      </c>
    </row>
    <row r="26" spans="1:10" ht="15" customHeight="1" x14ac:dyDescent="0.2">
      <c r="A26" s="314"/>
      <c r="B26" s="315"/>
      <c r="C26" s="61"/>
      <c r="D26" s="170" t="s">
        <v>69</v>
      </c>
      <c r="E26" s="166">
        <f>ROUND((SUM(E14:I14)),0)</f>
        <v>4340</v>
      </c>
      <c r="F26" s="165">
        <f>+D14</f>
        <v>4340</v>
      </c>
      <c r="G26" s="171" t="s">
        <v>73</v>
      </c>
      <c r="H26" s="166">
        <f>ROUND((SUM(E16:I16)),0)</f>
        <v>0</v>
      </c>
      <c r="I26" s="169">
        <f>+D16</f>
        <v>0</v>
      </c>
    </row>
    <row r="27" spans="1:10" ht="15" customHeight="1" x14ac:dyDescent="0.2">
      <c r="A27" s="312"/>
      <c r="B27" s="312"/>
      <c r="C27" s="313"/>
      <c r="D27" s="313"/>
      <c r="E27" s="313"/>
      <c r="F27" s="313"/>
      <c r="G27" s="313"/>
      <c r="H27" s="313"/>
      <c r="I27" s="313"/>
    </row>
    <row r="28" spans="1:10" ht="15" customHeight="1" x14ac:dyDescent="0.2">
      <c r="A28" s="300" t="s">
        <v>146</v>
      </c>
      <c r="B28" s="302"/>
      <c r="C28" s="61"/>
      <c r="D28" s="300" t="s">
        <v>148</v>
      </c>
      <c r="E28" s="309"/>
      <c r="F28" s="167">
        <f>ROUND((SUM(E17:I17)),0)</f>
        <v>361384</v>
      </c>
      <c r="G28" s="310" t="s">
        <v>153</v>
      </c>
      <c r="H28" s="311"/>
      <c r="I28" s="167">
        <f>+D17</f>
        <v>361384</v>
      </c>
    </row>
    <row r="29" spans="1:10" x14ac:dyDescent="0.2">
      <c r="A29" s="308" t="s">
        <v>133</v>
      </c>
      <c r="B29" s="275"/>
      <c r="C29" s="275"/>
      <c r="D29" s="275"/>
      <c r="E29" s="275"/>
      <c r="F29" s="275"/>
      <c r="G29" s="275"/>
      <c r="H29" s="275"/>
      <c r="I29" s="275"/>
    </row>
    <row r="30" spans="1:10" s="2" customFormat="1" ht="54.75" customHeight="1" x14ac:dyDescent="0.2">
      <c r="A30" s="290" t="s">
        <v>2</v>
      </c>
      <c r="B30" s="291"/>
      <c r="C30" s="291"/>
      <c r="D30" s="291"/>
      <c r="E30" s="291"/>
      <c r="F30" s="291"/>
      <c r="G30" s="291"/>
      <c r="H30" s="291"/>
      <c r="I30" s="291"/>
    </row>
    <row r="31" spans="1:10" x14ac:dyDescent="0.2">
      <c r="A31" s="9" t="s">
        <v>133</v>
      </c>
    </row>
    <row r="32" spans="1:10" x14ac:dyDescent="0.2">
      <c r="A32" s="9" t="s">
        <v>133</v>
      </c>
      <c r="I32" s="23"/>
    </row>
  </sheetData>
  <sheetProtection password="E177" sheet="1" scenarios="1" formatCells="0" formatRows="0" selectLockedCells="1"/>
  <mergeCells count="24">
    <mergeCell ref="A30:I30"/>
    <mergeCell ref="A5:B7"/>
    <mergeCell ref="C5:D5"/>
    <mergeCell ref="C6:D6"/>
    <mergeCell ref="C7:D7"/>
    <mergeCell ref="A20:I20"/>
    <mergeCell ref="A23:B23"/>
    <mergeCell ref="A24:B24"/>
    <mergeCell ref="A25:B25"/>
    <mergeCell ref="A19:I19"/>
    <mergeCell ref="A29:I29"/>
    <mergeCell ref="D28:E28"/>
    <mergeCell ref="G28:H28"/>
    <mergeCell ref="A27:I27"/>
    <mergeCell ref="A26:B26"/>
    <mergeCell ref="A28:B28"/>
    <mergeCell ref="E3:I3"/>
    <mergeCell ref="A21:B22"/>
    <mergeCell ref="D21:D22"/>
    <mergeCell ref="E21:E22"/>
    <mergeCell ref="F21:F22"/>
    <mergeCell ref="G21:G22"/>
    <mergeCell ref="H21:H22"/>
    <mergeCell ref="I21:I22"/>
  </mergeCells>
  <phoneticPr fontId="12" type="noConversion"/>
  <pageMargins left="0.5" right="0.5" top="0.5" bottom="0.5" header="0.5" footer="0.5"/>
  <pageSetup orientation="landscape" r:id="rId1"/>
  <headerFooter alignWithMargins="0">
    <oddFooter>&amp;RRevised: April 2011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61"/>
  </sheetPr>
  <dimension ref="A1:M18"/>
  <sheetViews>
    <sheetView workbookViewId="0">
      <selection activeCell="H1" sqref="H1"/>
    </sheetView>
  </sheetViews>
  <sheetFormatPr defaultColWidth="9.140625" defaultRowHeight="12.75" x14ac:dyDescent="0.2"/>
  <cols>
    <col min="1" max="1" width="26.85546875" style="74" customWidth="1"/>
    <col min="2" max="2" width="23.85546875" style="74" customWidth="1"/>
    <col min="3" max="3" width="30" style="74" customWidth="1"/>
    <col min="4" max="4" width="14.42578125" style="74" customWidth="1"/>
    <col min="5" max="5" width="10.85546875" style="74" customWidth="1"/>
    <col min="6" max="6" width="11.42578125" style="74" customWidth="1"/>
    <col min="7" max="7" width="12.85546875" style="74" customWidth="1"/>
    <col min="8" max="16384" width="9.140625" style="74"/>
  </cols>
  <sheetData>
    <row r="1" spans="1:13" s="73" customFormat="1" ht="20.25" x14ac:dyDescent="0.4">
      <c r="A1" s="475" t="s">
        <v>21</v>
      </c>
      <c r="B1" s="353"/>
      <c r="C1" s="353"/>
      <c r="D1" s="353"/>
      <c r="E1" s="353"/>
      <c r="F1" s="353"/>
      <c r="G1" s="353"/>
    </row>
    <row r="2" spans="1:13" x14ac:dyDescent="0.2">
      <c r="A2" s="76"/>
    </row>
    <row r="3" spans="1:13" x14ac:dyDescent="0.2">
      <c r="A3" s="72" t="s">
        <v>42</v>
      </c>
      <c r="B3" s="466">
        <f>'Form I-Budget Summary'!E3</f>
        <v>0</v>
      </c>
      <c r="C3" s="484"/>
      <c r="D3" s="484"/>
      <c r="E3" s="484"/>
      <c r="F3" s="484"/>
      <c r="G3" s="481"/>
      <c r="H3" s="73"/>
      <c r="I3" s="73"/>
      <c r="J3" s="73"/>
      <c r="K3" s="73"/>
      <c r="L3" s="73"/>
      <c r="M3" s="73"/>
    </row>
    <row r="4" spans="1:13" x14ac:dyDescent="0.2">
      <c r="A4" s="76"/>
    </row>
    <row r="5" spans="1:13" ht="46.5" customHeight="1" x14ac:dyDescent="0.2">
      <c r="A5" s="482" t="s">
        <v>25</v>
      </c>
      <c r="B5" s="483"/>
      <c r="C5" s="483"/>
      <c r="D5" s="483"/>
      <c r="E5" s="483"/>
      <c r="F5" s="483"/>
      <c r="G5" s="483"/>
      <c r="H5" s="64"/>
      <c r="I5" s="64"/>
      <c r="J5" s="64"/>
      <c r="K5" s="64"/>
      <c r="L5" s="64"/>
      <c r="M5" s="64"/>
    </row>
    <row r="6" spans="1:13" s="156" customFormat="1" ht="68.25" customHeight="1" thickBot="1" x14ac:dyDescent="0.3">
      <c r="A6" s="66" t="s">
        <v>22</v>
      </c>
      <c r="B6" s="66" t="s">
        <v>9</v>
      </c>
      <c r="C6" s="66" t="s">
        <v>79</v>
      </c>
      <c r="D6" s="67" t="s">
        <v>30</v>
      </c>
      <c r="E6" s="66" t="s">
        <v>128</v>
      </c>
      <c r="F6" s="66" t="s">
        <v>31</v>
      </c>
      <c r="G6" s="66" t="s">
        <v>117</v>
      </c>
    </row>
    <row r="7" spans="1:13" s="81" customFormat="1" ht="15" thickTop="1" x14ac:dyDescent="0.2">
      <c r="A7" s="35"/>
      <c r="B7" s="35"/>
      <c r="C7" s="35"/>
      <c r="D7" s="27"/>
      <c r="E7" s="27"/>
      <c r="F7" s="36"/>
      <c r="G7" s="50">
        <f t="shared" ref="G7:G16" si="0">+E7*F7</f>
        <v>0</v>
      </c>
    </row>
    <row r="8" spans="1:13" s="81" customFormat="1" ht="14.25" x14ac:dyDescent="0.2">
      <c r="A8" s="35"/>
      <c r="B8" s="35"/>
      <c r="C8" s="35"/>
      <c r="D8" s="27"/>
      <c r="E8" s="27"/>
      <c r="F8" s="36"/>
      <c r="G8" s="50">
        <f t="shared" si="0"/>
        <v>0</v>
      </c>
    </row>
    <row r="9" spans="1:13" s="81" customFormat="1" ht="14.25" x14ac:dyDescent="0.2">
      <c r="A9" s="35"/>
      <c r="B9" s="35"/>
      <c r="C9" s="35"/>
      <c r="D9" s="27"/>
      <c r="E9" s="27"/>
      <c r="F9" s="36"/>
      <c r="G9" s="50">
        <f t="shared" si="0"/>
        <v>0</v>
      </c>
    </row>
    <row r="10" spans="1:13" s="81" customFormat="1" ht="14.25" x14ac:dyDescent="0.2">
      <c r="A10" s="35"/>
      <c r="B10" s="35"/>
      <c r="C10" s="35"/>
      <c r="D10" s="27"/>
      <c r="E10" s="27"/>
      <c r="F10" s="36"/>
      <c r="G10" s="50">
        <f t="shared" si="0"/>
        <v>0</v>
      </c>
    </row>
    <row r="11" spans="1:13" s="81" customFormat="1" ht="14.25" x14ac:dyDescent="0.2">
      <c r="A11" s="35"/>
      <c r="B11" s="35"/>
      <c r="C11" s="35"/>
      <c r="D11" s="27"/>
      <c r="E11" s="27"/>
      <c r="F11" s="36"/>
      <c r="G11" s="50">
        <f t="shared" si="0"/>
        <v>0</v>
      </c>
    </row>
    <row r="12" spans="1:13" s="81" customFormat="1" ht="14.25" x14ac:dyDescent="0.2">
      <c r="A12" s="35"/>
      <c r="B12" s="35"/>
      <c r="C12" s="35"/>
      <c r="D12" s="27"/>
      <c r="E12" s="27"/>
      <c r="F12" s="36"/>
      <c r="G12" s="50">
        <f t="shared" si="0"/>
        <v>0</v>
      </c>
    </row>
    <row r="13" spans="1:13" s="81" customFormat="1" ht="14.25" x14ac:dyDescent="0.2">
      <c r="A13" s="35"/>
      <c r="B13" s="35"/>
      <c r="C13" s="35"/>
      <c r="D13" s="27"/>
      <c r="E13" s="27"/>
      <c r="F13" s="36"/>
      <c r="G13" s="50">
        <f t="shared" si="0"/>
        <v>0</v>
      </c>
    </row>
    <row r="14" spans="1:13" s="81" customFormat="1" ht="14.25" x14ac:dyDescent="0.2">
      <c r="A14" s="35"/>
      <c r="B14" s="35"/>
      <c r="C14" s="35"/>
      <c r="D14" s="27"/>
      <c r="E14" s="27"/>
      <c r="F14" s="36"/>
      <c r="G14" s="50">
        <f t="shared" si="0"/>
        <v>0</v>
      </c>
    </row>
    <row r="15" spans="1:13" s="81" customFormat="1" ht="14.25" x14ac:dyDescent="0.2">
      <c r="A15" s="35"/>
      <c r="B15" s="35"/>
      <c r="C15" s="35"/>
      <c r="D15" s="27"/>
      <c r="E15" s="27"/>
      <c r="F15" s="36"/>
      <c r="G15" s="50">
        <f t="shared" si="0"/>
        <v>0</v>
      </c>
    </row>
    <row r="16" spans="1:13" s="81" customFormat="1" ht="14.25" x14ac:dyDescent="0.2">
      <c r="A16" s="35"/>
      <c r="B16" s="35"/>
      <c r="C16" s="35"/>
      <c r="D16" s="27"/>
      <c r="E16" s="27"/>
      <c r="F16" s="36"/>
      <c r="G16" s="50">
        <f t="shared" si="0"/>
        <v>0</v>
      </c>
    </row>
    <row r="17" spans="3:7" s="81" customFormat="1" ht="13.5" thickBot="1" x14ac:dyDescent="0.25">
      <c r="G17" s="157"/>
    </row>
    <row r="18" spans="3:7" s="158" customFormat="1" ht="13.5" thickBot="1" x14ac:dyDescent="0.25">
      <c r="C18" s="70"/>
      <c r="D18" s="71" t="s">
        <v>10</v>
      </c>
      <c r="E18" s="69"/>
      <c r="F18" s="69"/>
      <c r="G18" s="52">
        <f>SUM(G7:G16)</f>
        <v>0</v>
      </c>
    </row>
  </sheetData>
  <sheetProtection password="E177" sheet="1" objects="1" scenarios="1" formatCells="0" formatRows="0" selectLockedCells="1"/>
  <mergeCells count="3">
    <mergeCell ref="A1:G1"/>
    <mergeCell ref="B3:G3"/>
    <mergeCell ref="A5:G5"/>
  </mergeCells>
  <phoneticPr fontId="12" type="noConversion"/>
  <pageMargins left="0.5" right="0.5" top="0.5" bottom="0.5" header="0.5" footer="0.5"/>
  <pageSetup orientation="landscape" r:id="rId1"/>
  <headerFooter alignWithMargins="0">
    <oddFooter>&amp;RRevised: 7/6/2009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61"/>
  </sheetPr>
  <dimension ref="A1:M18"/>
  <sheetViews>
    <sheetView topLeftCell="A3" workbookViewId="0">
      <selection activeCell="H3" sqref="H3"/>
    </sheetView>
  </sheetViews>
  <sheetFormatPr defaultColWidth="9.140625" defaultRowHeight="12.75" x14ac:dyDescent="0.2"/>
  <cols>
    <col min="1" max="1" width="26.85546875" style="74" customWidth="1"/>
    <col min="2" max="2" width="23.85546875" style="74" customWidth="1"/>
    <col min="3" max="3" width="30" style="74" customWidth="1"/>
    <col min="4" max="4" width="14.42578125" style="74" customWidth="1"/>
    <col min="5" max="5" width="10.85546875" style="74" customWidth="1"/>
    <col min="6" max="6" width="11.42578125" style="74" customWidth="1"/>
    <col min="7" max="7" width="12.85546875" style="74" customWidth="1"/>
    <col min="8" max="16384" width="9.140625" style="74"/>
  </cols>
  <sheetData>
    <row r="1" spans="1:13" s="73" customFormat="1" ht="20.25" x14ac:dyDescent="0.4">
      <c r="A1" s="475" t="s">
        <v>21</v>
      </c>
      <c r="B1" s="353"/>
      <c r="C1" s="353"/>
      <c r="D1" s="353"/>
      <c r="E1" s="353"/>
      <c r="F1" s="353"/>
      <c r="G1" s="353"/>
    </row>
    <row r="2" spans="1:13" x14ac:dyDescent="0.2">
      <c r="A2" s="76"/>
    </row>
    <row r="3" spans="1:13" x14ac:dyDescent="0.2">
      <c r="A3" s="72" t="s">
        <v>42</v>
      </c>
      <c r="B3" s="466">
        <f>'Form I-Budget Summary'!E3</f>
        <v>0</v>
      </c>
      <c r="C3" s="484"/>
      <c r="D3" s="484"/>
      <c r="E3" s="484"/>
      <c r="F3" s="484"/>
      <c r="G3" s="481"/>
      <c r="H3" s="73"/>
      <c r="I3" s="73"/>
      <c r="J3" s="73"/>
      <c r="K3" s="73"/>
      <c r="L3" s="73"/>
      <c r="M3" s="73"/>
    </row>
    <row r="4" spans="1:13" x14ac:dyDescent="0.2">
      <c r="A4" s="76"/>
    </row>
    <row r="5" spans="1:13" ht="46.5" customHeight="1" x14ac:dyDescent="0.2">
      <c r="A5" s="482" t="s">
        <v>25</v>
      </c>
      <c r="B5" s="483"/>
      <c r="C5" s="483"/>
      <c r="D5" s="483"/>
      <c r="E5" s="483"/>
      <c r="F5" s="483"/>
      <c r="G5" s="483"/>
      <c r="H5" s="64"/>
      <c r="I5" s="64"/>
      <c r="J5" s="64"/>
      <c r="K5" s="64"/>
      <c r="L5" s="64"/>
      <c r="M5" s="64"/>
    </row>
    <row r="6" spans="1:13" s="156" customFormat="1" ht="68.25" customHeight="1" thickBot="1" x14ac:dyDescent="0.3">
      <c r="A6" s="66" t="s">
        <v>22</v>
      </c>
      <c r="B6" s="66" t="s">
        <v>9</v>
      </c>
      <c r="C6" s="66" t="s">
        <v>79</v>
      </c>
      <c r="D6" s="67" t="s">
        <v>30</v>
      </c>
      <c r="E6" s="66" t="s">
        <v>128</v>
      </c>
      <c r="F6" s="66" t="s">
        <v>31</v>
      </c>
      <c r="G6" s="66" t="s">
        <v>117</v>
      </c>
    </row>
    <row r="7" spans="1:13" s="81" customFormat="1" ht="15" thickTop="1" x14ac:dyDescent="0.2">
      <c r="A7" s="35"/>
      <c r="B7" s="35"/>
      <c r="C7" s="35"/>
      <c r="D7" s="27"/>
      <c r="E7" s="27"/>
      <c r="F7" s="36"/>
      <c r="G7" s="50">
        <f t="shared" ref="G7:G16" si="0">+E7*F7</f>
        <v>0</v>
      </c>
    </row>
    <row r="8" spans="1:13" s="81" customFormat="1" ht="14.25" x14ac:dyDescent="0.2">
      <c r="A8" s="35"/>
      <c r="B8" s="35"/>
      <c r="C8" s="35"/>
      <c r="D8" s="27"/>
      <c r="E8" s="27"/>
      <c r="F8" s="36"/>
      <c r="G8" s="50">
        <f t="shared" si="0"/>
        <v>0</v>
      </c>
    </row>
    <row r="9" spans="1:13" s="81" customFormat="1" ht="14.25" x14ac:dyDescent="0.2">
      <c r="A9" s="35"/>
      <c r="B9" s="35"/>
      <c r="C9" s="35"/>
      <c r="D9" s="27"/>
      <c r="E9" s="27"/>
      <c r="F9" s="36"/>
      <c r="G9" s="50">
        <f t="shared" si="0"/>
        <v>0</v>
      </c>
    </row>
    <row r="10" spans="1:13" s="81" customFormat="1" ht="14.25" x14ac:dyDescent="0.2">
      <c r="A10" s="35"/>
      <c r="B10" s="35"/>
      <c r="C10" s="35"/>
      <c r="D10" s="27"/>
      <c r="E10" s="27"/>
      <c r="F10" s="36"/>
      <c r="G10" s="50">
        <f t="shared" si="0"/>
        <v>0</v>
      </c>
    </row>
    <row r="11" spans="1:13" s="81" customFormat="1" ht="14.25" x14ac:dyDescent="0.2">
      <c r="A11" s="35"/>
      <c r="B11" s="35"/>
      <c r="C11" s="35"/>
      <c r="D11" s="27"/>
      <c r="E11" s="27"/>
      <c r="F11" s="36"/>
      <c r="G11" s="50">
        <f t="shared" si="0"/>
        <v>0</v>
      </c>
    </row>
    <row r="12" spans="1:13" s="81" customFormat="1" ht="14.25" x14ac:dyDescent="0.2">
      <c r="A12" s="35"/>
      <c r="B12" s="35"/>
      <c r="C12" s="35"/>
      <c r="D12" s="27"/>
      <c r="E12" s="27"/>
      <c r="F12" s="36"/>
      <c r="G12" s="50">
        <f t="shared" si="0"/>
        <v>0</v>
      </c>
    </row>
    <row r="13" spans="1:13" s="81" customFormat="1" ht="14.25" x14ac:dyDescent="0.2">
      <c r="A13" s="35"/>
      <c r="B13" s="35"/>
      <c r="C13" s="35"/>
      <c r="D13" s="27"/>
      <c r="E13" s="27"/>
      <c r="F13" s="36"/>
      <c r="G13" s="50">
        <f t="shared" si="0"/>
        <v>0</v>
      </c>
    </row>
    <row r="14" spans="1:13" s="81" customFormat="1" ht="14.25" x14ac:dyDescent="0.2">
      <c r="A14" s="35"/>
      <c r="B14" s="35"/>
      <c r="C14" s="35"/>
      <c r="D14" s="27"/>
      <c r="E14" s="27"/>
      <c r="F14" s="36"/>
      <c r="G14" s="50">
        <f t="shared" si="0"/>
        <v>0</v>
      </c>
    </row>
    <row r="15" spans="1:13" s="81" customFormat="1" ht="14.25" x14ac:dyDescent="0.2">
      <c r="A15" s="35"/>
      <c r="B15" s="35"/>
      <c r="C15" s="35"/>
      <c r="D15" s="27"/>
      <c r="E15" s="27"/>
      <c r="F15" s="36"/>
      <c r="G15" s="50">
        <f t="shared" si="0"/>
        <v>0</v>
      </c>
    </row>
    <row r="16" spans="1:13" s="81" customFormat="1" ht="14.25" x14ac:dyDescent="0.2">
      <c r="A16" s="35"/>
      <c r="B16" s="35"/>
      <c r="C16" s="35"/>
      <c r="D16" s="27"/>
      <c r="E16" s="27"/>
      <c r="F16" s="36"/>
      <c r="G16" s="50">
        <f t="shared" si="0"/>
        <v>0</v>
      </c>
    </row>
    <row r="17" spans="3:7" s="81" customFormat="1" ht="13.5" thickBot="1" x14ac:dyDescent="0.25">
      <c r="G17" s="157"/>
    </row>
    <row r="18" spans="3:7" s="158" customFormat="1" ht="13.5" thickBot="1" x14ac:dyDescent="0.25">
      <c r="C18" s="70"/>
      <c r="D18" s="71" t="s">
        <v>10</v>
      </c>
      <c r="E18" s="69"/>
      <c r="F18" s="69"/>
      <c r="G18" s="52">
        <f>SUM(G7:G16)</f>
        <v>0</v>
      </c>
    </row>
  </sheetData>
  <sheetProtection password="E177" sheet="1" scenarios="1" formatCells="0" formatRows="0" selectLockedCells="1"/>
  <mergeCells count="3">
    <mergeCell ref="A1:G1"/>
    <mergeCell ref="A5:G5"/>
    <mergeCell ref="B3:G3"/>
  </mergeCells>
  <phoneticPr fontId="12" type="noConversion"/>
  <pageMargins left="0.5" right="0.5" top="0.5" bottom="0.5" header="0.5" footer="0.5"/>
  <pageSetup orientation="landscape" r:id="rId1"/>
  <headerFooter alignWithMargins="0">
    <oddFooter>&amp;RRevised: 7/6/2009</oddFooter>
  </headerFooter>
  <ignoredErrors>
    <ignoredError sqref="B3"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indexed="57"/>
  </sheetPr>
  <dimension ref="A1:C26"/>
  <sheetViews>
    <sheetView workbookViewId="0">
      <selection activeCell="A6" sqref="A6"/>
    </sheetView>
  </sheetViews>
  <sheetFormatPr defaultColWidth="9.140625" defaultRowHeight="12.75" x14ac:dyDescent="0.2"/>
  <cols>
    <col min="1" max="1" width="49.5703125" style="74" customWidth="1"/>
    <col min="2" max="2" width="57.85546875" style="74" customWidth="1"/>
    <col min="3" max="3" width="17.28515625" style="73" customWidth="1"/>
    <col min="4" max="16384" width="9.140625" style="74"/>
  </cols>
  <sheetData>
    <row r="1" spans="1:3" ht="20.25" x14ac:dyDescent="0.4">
      <c r="A1" s="475" t="s">
        <v>23</v>
      </c>
      <c r="B1" s="353"/>
      <c r="C1" s="353"/>
    </row>
    <row r="2" spans="1:3" ht="20.25" x14ac:dyDescent="0.4">
      <c r="A2" s="477"/>
      <c r="B2" s="478"/>
      <c r="C2" s="478"/>
    </row>
    <row r="3" spans="1:3" x14ac:dyDescent="0.2">
      <c r="A3" s="162" t="s">
        <v>41</v>
      </c>
      <c r="B3" s="466">
        <f>'Form I-Budget Summary'!E3</f>
        <v>0</v>
      </c>
      <c r="C3" s="486"/>
    </row>
    <row r="4" spans="1:3" x14ac:dyDescent="0.2">
      <c r="A4" s="76"/>
    </row>
    <row r="5" spans="1:3" s="77" customFormat="1" ht="39.950000000000003" customHeight="1" thickBot="1" x14ac:dyDescent="0.35">
      <c r="A5" s="82" t="s">
        <v>29</v>
      </c>
      <c r="B5" s="82" t="s">
        <v>120</v>
      </c>
      <c r="C5" s="82" t="s">
        <v>6</v>
      </c>
    </row>
    <row r="6" spans="1:3" ht="15" thickTop="1" x14ac:dyDescent="0.2">
      <c r="A6" s="37"/>
      <c r="B6" s="37"/>
      <c r="C6" s="47"/>
    </row>
    <row r="7" spans="1:3" ht="14.25" x14ac:dyDescent="0.2">
      <c r="A7" s="37"/>
      <c r="B7" s="37"/>
      <c r="C7" s="47"/>
    </row>
    <row r="8" spans="1:3" ht="14.25" x14ac:dyDescent="0.2">
      <c r="A8" s="37"/>
      <c r="B8" s="37"/>
      <c r="C8" s="47"/>
    </row>
    <row r="9" spans="1:3" ht="14.25" x14ac:dyDescent="0.2">
      <c r="A9" s="37"/>
      <c r="B9" s="37"/>
      <c r="C9" s="47"/>
    </row>
    <row r="10" spans="1:3" ht="14.25" x14ac:dyDescent="0.2">
      <c r="A10" s="37"/>
      <c r="B10" s="37"/>
      <c r="C10" s="47"/>
    </row>
    <row r="11" spans="1:3" ht="14.25" x14ac:dyDescent="0.2">
      <c r="A11" s="37"/>
      <c r="B11" s="37"/>
      <c r="C11" s="47"/>
    </row>
    <row r="12" spans="1:3" ht="14.25" x14ac:dyDescent="0.2">
      <c r="A12" s="37"/>
      <c r="B12" s="37"/>
      <c r="C12" s="47"/>
    </row>
    <row r="13" spans="1:3" ht="14.25" x14ac:dyDescent="0.2">
      <c r="A13" s="37"/>
      <c r="B13" s="37"/>
      <c r="C13" s="47"/>
    </row>
    <row r="14" spans="1:3" ht="14.25" x14ac:dyDescent="0.2">
      <c r="A14" s="37"/>
      <c r="B14" s="37"/>
      <c r="C14" s="47"/>
    </row>
    <row r="15" spans="1:3" ht="14.25" x14ac:dyDescent="0.2">
      <c r="A15" s="37"/>
      <c r="B15" s="37"/>
      <c r="C15" s="47"/>
    </row>
    <row r="16" spans="1:3" ht="14.25" x14ac:dyDescent="0.2">
      <c r="A16" s="37"/>
      <c r="B16" s="37"/>
      <c r="C16" s="47"/>
    </row>
    <row r="17" spans="1:3" ht="14.25" x14ac:dyDescent="0.2">
      <c r="A17" s="37"/>
      <c r="B17" s="37"/>
      <c r="C17" s="47"/>
    </row>
    <row r="18" spans="1:3" ht="14.25" x14ac:dyDescent="0.2">
      <c r="A18" s="37"/>
      <c r="B18" s="37"/>
      <c r="C18" s="47"/>
    </row>
    <row r="19" spans="1:3" ht="14.25" x14ac:dyDescent="0.2">
      <c r="A19" s="37"/>
      <c r="B19" s="37"/>
      <c r="C19" s="47"/>
    </row>
    <row r="20" spans="1:3" ht="14.25" x14ac:dyDescent="0.2">
      <c r="A20" s="37"/>
      <c r="B20" s="37"/>
      <c r="C20" s="47"/>
    </row>
    <row r="21" spans="1:3" ht="14.25" x14ac:dyDescent="0.2">
      <c r="A21" s="37"/>
      <c r="B21" s="37"/>
      <c r="C21" s="47"/>
    </row>
    <row r="22" spans="1:3" ht="14.25" x14ac:dyDescent="0.2">
      <c r="A22" s="37"/>
      <c r="B22" s="37"/>
      <c r="C22" s="47"/>
    </row>
    <row r="23" spans="1:3" ht="14.25" x14ac:dyDescent="0.2">
      <c r="A23" s="37"/>
      <c r="B23" s="37"/>
      <c r="C23" s="47"/>
    </row>
    <row r="24" spans="1:3" s="81" customFormat="1" ht="15" thickBot="1" x14ac:dyDescent="0.25">
      <c r="A24" s="79" t="s">
        <v>77</v>
      </c>
      <c r="B24" s="79" t="s">
        <v>77</v>
      </c>
      <c r="C24" s="80" t="s">
        <v>77</v>
      </c>
    </row>
    <row r="25" spans="1:3" s="81" customFormat="1" ht="38.25" customHeight="1" thickBot="1" x14ac:dyDescent="0.35">
      <c r="B25" s="83" t="s">
        <v>36</v>
      </c>
      <c r="C25" s="84">
        <f>SUM(C6:C23)</f>
        <v>0</v>
      </c>
    </row>
    <row r="26" spans="1:3" s="81" customFormat="1" x14ac:dyDescent="0.2">
      <c r="C26" s="25"/>
    </row>
  </sheetData>
  <sheetProtection password="E177" sheet="1" objects="1" scenarios="1" formatCells="0" formatRows="0" selectLockedCells="1"/>
  <mergeCells count="3">
    <mergeCell ref="A1:C1"/>
    <mergeCell ref="A2:C2"/>
    <mergeCell ref="B3:C3"/>
  </mergeCells>
  <phoneticPr fontId="12" type="noConversion"/>
  <pageMargins left="0.5" right="0.5" top="0.5" bottom="0.5" header="0.5" footer="0.5"/>
  <pageSetup orientation="landscape" r:id="rId1"/>
  <headerFooter alignWithMargins="0">
    <oddFooter>&amp;RRevised: 7/6/2009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57"/>
  </sheetPr>
  <dimension ref="A1:C26"/>
  <sheetViews>
    <sheetView topLeftCell="A3" workbookViewId="0">
      <selection activeCell="A6" sqref="A6"/>
    </sheetView>
  </sheetViews>
  <sheetFormatPr defaultColWidth="9.140625" defaultRowHeight="12.75" x14ac:dyDescent="0.2"/>
  <cols>
    <col min="1" max="1" width="49.5703125" style="74" customWidth="1"/>
    <col min="2" max="2" width="57.85546875" style="74" customWidth="1"/>
    <col min="3" max="3" width="17.28515625" style="73" customWidth="1"/>
    <col min="4" max="16384" width="9.140625" style="74"/>
  </cols>
  <sheetData>
    <row r="1" spans="1:3" ht="20.25" x14ac:dyDescent="0.4">
      <c r="A1" s="475" t="s">
        <v>23</v>
      </c>
      <c r="B1" s="353"/>
      <c r="C1" s="353"/>
    </row>
    <row r="2" spans="1:3" ht="20.25" x14ac:dyDescent="0.4">
      <c r="A2" s="477"/>
      <c r="B2" s="478"/>
      <c r="C2" s="478"/>
    </row>
    <row r="3" spans="1:3" x14ac:dyDescent="0.2">
      <c r="A3" s="162" t="s">
        <v>41</v>
      </c>
      <c r="B3" s="466">
        <f>'Form I-Budget Summary'!E3</f>
        <v>0</v>
      </c>
      <c r="C3" s="486"/>
    </row>
    <row r="4" spans="1:3" x14ac:dyDescent="0.2">
      <c r="A4" s="76"/>
    </row>
    <row r="5" spans="1:3" s="77" customFormat="1" ht="39.950000000000003" customHeight="1" thickBot="1" x14ac:dyDescent="0.35">
      <c r="A5" s="82" t="s">
        <v>29</v>
      </c>
      <c r="B5" s="82" t="s">
        <v>120</v>
      </c>
      <c r="C5" s="82" t="s">
        <v>6</v>
      </c>
    </row>
    <row r="6" spans="1:3" ht="15" thickTop="1" x14ac:dyDescent="0.2">
      <c r="A6" s="37"/>
      <c r="B6" s="37"/>
      <c r="C6" s="47"/>
    </row>
    <row r="7" spans="1:3" ht="14.25" x14ac:dyDescent="0.2">
      <c r="A7" s="37"/>
      <c r="B7" s="37"/>
      <c r="C7" s="47"/>
    </row>
    <row r="8" spans="1:3" ht="14.25" x14ac:dyDescent="0.2">
      <c r="A8" s="37"/>
      <c r="B8" s="37"/>
      <c r="C8" s="47"/>
    </row>
    <row r="9" spans="1:3" ht="14.25" x14ac:dyDescent="0.2">
      <c r="A9" s="37"/>
      <c r="B9" s="37"/>
      <c r="C9" s="47"/>
    </row>
    <row r="10" spans="1:3" ht="14.25" x14ac:dyDescent="0.2">
      <c r="A10" s="37"/>
      <c r="B10" s="37"/>
      <c r="C10" s="47"/>
    </row>
    <row r="11" spans="1:3" ht="14.25" x14ac:dyDescent="0.2">
      <c r="A11" s="37"/>
      <c r="B11" s="37"/>
      <c r="C11" s="47"/>
    </row>
    <row r="12" spans="1:3" ht="14.25" x14ac:dyDescent="0.2">
      <c r="A12" s="37"/>
      <c r="B12" s="37"/>
      <c r="C12" s="47"/>
    </row>
    <row r="13" spans="1:3" ht="14.25" x14ac:dyDescent="0.2">
      <c r="A13" s="37"/>
      <c r="B13" s="37"/>
      <c r="C13" s="47"/>
    </row>
    <row r="14" spans="1:3" ht="14.25" x14ac:dyDescent="0.2">
      <c r="A14" s="37"/>
      <c r="B14" s="37"/>
      <c r="C14" s="47"/>
    </row>
    <row r="15" spans="1:3" ht="14.25" x14ac:dyDescent="0.2">
      <c r="A15" s="37"/>
      <c r="B15" s="37"/>
      <c r="C15" s="47"/>
    </row>
    <row r="16" spans="1:3" ht="14.25" x14ac:dyDescent="0.2">
      <c r="A16" s="37"/>
      <c r="B16" s="37"/>
      <c r="C16" s="47"/>
    </row>
    <row r="17" spans="1:3" ht="14.25" x14ac:dyDescent="0.2">
      <c r="A17" s="37"/>
      <c r="B17" s="37"/>
      <c r="C17" s="47"/>
    </row>
    <row r="18" spans="1:3" ht="14.25" x14ac:dyDescent="0.2">
      <c r="A18" s="37"/>
      <c r="B18" s="37"/>
      <c r="C18" s="47"/>
    </row>
    <row r="19" spans="1:3" ht="14.25" x14ac:dyDescent="0.2">
      <c r="A19" s="37"/>
      <c r="B19" s="37"/>
      <c r="C19" s="47"/>
    </row>
    <row r="20" spans="1:3" ht="14.25" x14ac:dyDescent="0.2">
      <c r="A20" s="37"/>
      <c r="B20" s="37"/>
      <c r="C20" s="47"/>
    </row>
    <row r="21" spans="1:3" ht="14.25" x14ac:dyDescent="0.2">
      <c r="A21" s="37"/>
      <c r="B21" s="37"/>
      <c r="C21" s="47"/>
    </row>
    <row r="22" spans="1:3" ht="14.25" x14ac:dyDescent="0.2">
      <c r="A22" s="37"/>
      <c r="B22" s="37"/>
      <c r="C22" s="47"/>
    </row>
    <row r="23" spans="1:3" ht="14.25" x14ac:dyDescent="0.2">
      <c r="A23" s="37"/>
      <c r="B23" s="37"/>
      <c r="C23" s="47"/>
    </row>
    <row r="24" spans="1:3" s="81" customFormat="1" ht="15" thickBot="1" x14ac:dyDescent="0.25">
      <c r="A24" s="79" t="s">
        <v>77</v>
      </c>
      <c r="B24" s="79" t="s">
        <v>77</v>
      </c>
      <c r="C24" s="80" t="s">
        <v>77</v>
      </c>
    </row>
    <row r="25" spans="1:3" s="81" customFormat="1" ht="38.25" customHeight="1" thickBot="1" x14ac:dyDescent="0.35">
      <c r="B25" s="83" t="s">
        <v>36</v>
      </c>
      <c r="C25" s="84">
        <f>SUM(C6:C23)</f>
        <v>0</v>
      </c>
    </row>
    <row r="26" spans="1:3" s="81" customFormat="1" x14ac:dyDescent="0.2">
      <c r="C26" s="25"/>
    </row>
  </sheetData>
  <sheetProtection password="E177" sheet="1" scenarios="1" formatCells="0" formatRows="0" selectLockedCells="1"/>
  <mergeCells count="3">
    <mergeCell ref="A1:C1"/>
    <mergeCell ref="A2:C2"/>
    <mergeCell ref="B3:C3"/>
  </mergeCells>
  <phoneticPr fontId="12" type="noConversion"/>
  <pageMargins left="0.5" right="0.5" top="0.5" bottom="0.5" header="0.5" footer="0.5"/>
  <pageSetup orientation="landscape" r:id="rId1"/>
  <headerFooter alignWithMargins="0">
    <oddFooter>&amp;RRevised: 7/6/2009</oddFooter>
  </headerFooter>
  <ignoredErrors>
    <ignoredError sqref="B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51"/>
  <sheetViews>
    <sheetView tabSelected="1" topLeftCell="A35" zoomScale="90" zoomScaleNormal="90" workbookViewId="0">
      <selection activeCell="J43" sqref="J43"/>
    </sheetView>
  </sheetViews>
  <sheetFormatPr defaultColWidth="8.42578125" defaultRowHeight="12.75" x14ac:dyDescent="0.2"/>
  <cols>
    <col min="1" max="1" width="4.85546875" style="1" customWidth="1"/>
    <col min="2" max="2" width="51" customWidth="1"/>
    <col min="3" max="3" width="0.140625" customWidth="1"/>
    <col min="4" max="4" width="19.140625" hidden="1" customWidth="1"/>
    <col min="5" max="5" width="8" hidden="1" customWidth="1"/>
    <col min="6" max="6" width="19.42578125" customWidth="1"/>
    <col min="7" max="7" width="20.140625" customWidth="1"/>
    <col min="8" max="8" width="18.5703125" customWidth="1"/>
    <col min="9" max="9" width="18.85546875" customWidth="1"/>
    <col min="10" max="10" width="16.5703125" customWidth="1"/>
    <col min="11" max="11" width="0.28515625" customWidth="1"/>
  </cols>
  <sheetData>
    <row r="1" spans="1:11" ht="20.25" x14ac:dyDescent="0.4">
      <c r="E1" s="7" t="s">
        <v>164</v>
      </c>
    </row>
    <row r="2" spans="1:11" x14ac:dyDescent="0.2">
      <c r="A2" s="13"/>
    </row>
    <row r="3" spans="1:11" x14ac:dyDescent="0.2">
      <c r="A3" s="327" t="s">
        <v>165</v>
      </c>
      <c r="B3" s="328"/>
      <c r="D3" s="4"/>
    </row>
    <row r="4" spans="1:11" ht="13.5" thickBot="1" x14ac:dyDescent="0.25">
      <c r="A4" s="13"/>
    </row>
    <row r="5" spans="1:11" s="189" customFormat="1" ht="18.75" customHeight="1" x14ac:dyDescent="0.2">
      <c r="A5" s="329" t="s">
        <v>166</v>
      </c>
      <c r="B5" s="330"/>
      <c r="C5" s="188" t="s">
        <v>95</v>
      </c>
      <c r="D5" s="331" t="s">
        <v>167</v>
      </c>
      <c r="E5" s="318" t="s">
        <v>168</v>
      </c>
      <c r="F5" s="318" t="s">
        <v>169</v>
      </c>
      <c r="G5" s="318" t="s">
        <v>170</v>
      </c>
      <c r="H5" s="318" t="s">
        <v>171</v>
      </c>
      <c r="I5" s="318" t="s">
        <v>172</v>
      </c>
      <c r="J5" s="321" t="s">
        <v>95</v>
      </c>
      <c r="K5" s="322"/>
    </row>
    <row r="6" spans="1:11" s="189" customFormat="1" ht="16.5" customHeight="1" x14ac:dyDescent="0.2">
      <c r="A6" s="329"/>
      <c r="B6" s="330"/>
      <c r="C6" s="190" t="s">
        <v>3</v>
      </c>
      <c r="D6" s="332"/>
      <c r="E6" s="319"/>
      <c r="F6" s="319"/>
      <c r="G6" s="319"/>
      <c r="H6" s="319"/>
      <c r="I6" s="319"/>
      <c r="J6" s="323"/>
      <c r="K6" s="324"/>
    </row>
    <row r="7" spans="1:11" s="189" customFormat="1" ht="32.25" customHeight="1" x14ac:dyDescent="0.2">
      <c r="A7" s="329"/>
      <c r="B7" s="330"/>
      <c r="C7" s="191" t="s">
        <v>49</v>
      </c>
      <c r="D7" s="332"/>
      <c r="E7" s="320"/>
      <c r="F7" s="320"/>
      <c r="G7" s="320"/>
      <c r="H7" s="320"/>
      <c r="I7" s="320"/>
      <c r="J7" s="325"/>
      <c r="K7" s="326"/>
    </row>
    <row r="8" spans="1:11" s="10" customFormat="1" ht="24.75" customHeight="1" thickBot="1" x14ac:dyDescent="0.25">
      <c r="A8" s="192" t="s">
        <v>55</v>
      </c>
      <c r="B8" s="193" t="s">
        <v>56</v>
      </c>
      <c r="C8" s="194"/>
      <c r="D8" s="195"/>
      <c r="E8" s="195"/>
      <c r="F8" s="195"/>
      <c r="G8" s="195"/>
      <c r="H8" s="195"/>
      <c r="I8" s="195"/>
      <c r="J8" s="196"/>
      <c r="K8" s="197"/>
    </row>
    <row r="9" spans="1:11" s="10" customFormat="1" ht="13.5" thickBot="1" x14ac:dyDescent="0.25">
      <c r="A9" s="198"/>
      <c r="B9" s="160" t="s">
        <v>220</v>
      </c>
      <c r="C9" s="237"/>
      <c r="D9" s="238"/>
      <c r="E9" s="238"/>
      <c r="F9" s="238">
        <v>46374</v>
      </c>
      <c r="G9" s="238">
        <v>0</v>
      </c>
      <c r="H9" s="238">
        <v>0</v>
      </c>
      <c r="I9" s="238">
        <v>0</v>
      </c>
      <c r="J9" s="239">
        <f t="shared" ref="J9:J14" si="0">SUM(F9:I9)</f>
        <v>46374</v>
      </c>
      <c r="K9" s="197"/>
    </row>
    <row r="10" spans="1:11" s="10" customFormat="1" ht="13.5" thickBot="1" x14ac:dyDescent="0.25">
      <c r="A10" s="198"/>
      <c r="B10" s="160" t="s">
        <v>221</v>
      </c>
      <c r="C10" s="237"/>
      <c r="D10" s="238"/>
      <c r="E10" s="238"/>
      <c r="F10" s="238">
        <v>40841</v>
      </c>
      <c r="G10" s="238">
        <v>0</v>
      </c>
      <c r="H10" s="238">
        <v>0</v>
      </c>
      <c r="I10" s="238">
        <v>0</v>
      </c>
      <c r="J10" s="239">
        <f t="shared" si="0"/>
        <v>40841</v>
      </c>
      <c r="K10" s="197"/>
    </row>
    <row r="11" spans="1:11" s="10" customFormat="1" ht="26.25" thickBot="1" x14ac:dyDescent="0.25">
      <c r="A11" s="198"/>
      <c r="B11" s="160" t="s">
        <v>222</v>
      </c>
      <c r="C11" s="237"/>
      <c r="D11" s="238"/>
      <c r="E11" s="238"/>
      <c r="F11" s="238">
        <v>37208</v>
      </c>
      <c r="G11" s="238">
        <v>0</v>
      </c>
      <c r="H11" s="238">
        <v>0</v>
      </c>
      <c r="I11" s="238">
        <v>0</v>
      </c>
      <c r="J11" s="239">
        <f t="shared" si="0"/>
        <v>37208</v>
      </c>
      <c r="K11" s="197"/>
    </row>
    <row r="12" spans="1:11" s="10" customFormat="1" ht="26.25" thickBot="1" x14ac:dyDescent="0.25">
      <c r="A12" s="198"/>
      <c r="B12" s="160" t="s">
        <v>223</v>
      </c>
      <c r="C12" s="237"/>
      <c r="D12" s="238"/>
      <c r="E12" s="238"/>
      <c r="F12" s="238">
        <v>0</v>
      </c>
      <c r="G12" s="238">
        <v>43785</v>
      </c>
      <c r="H12" s="238">
        <v>0</v>
      </c>
      <c r="I12" s="238">
        <v>0</v>
      </c>
      <c r="J12" s="239">
        <f t="shared" si="0"/>
        <v>43785</v>
      </c>
      <c r="K12" s="197"/>
    </row>
    <row r="13" spans="1:11" s="10" customFormat="1" ht="13.5" thickBot="1" x14ac:dyDescent="0.25">
      <c r="A13" s="198"/>
      <c r="B13" s="160" t="s">
        <v>224</v>
      </c>
      <c r="C13" s="237"/>
      <c r="D13" s="238"/>
      <c r="E13" s="238"/>
      <c r="F13" s="238">
        <v>9592</v>
      </c>
      <c r="G13" s="238">
        <v>0</v>
      </c>
      <c r="H13" s="238">
        <v>0</v>
      </c>
      <c r="I13" s="238">
        <v>0</v>
      </c>
      <c r="J13" s="239">
        <f t="shared" si="0"/>
        <v>9592</v>
      </c>
      <c r="K13" s="197"/>
    </row>
    <row r="14" spans="1:11" s="10" customFormat="1" ht="13.5" thickBot="1" x14ac:dyDescent="0.25">
      <c r="A14" s="198"/>
      <c r="B14" s="199" t="s">
        <v>196</v>
      </c>
      <c r="C14" s="237"/>
      <c r="D14" s="238"/>
      <c r="E14" s="238"/>
      <c r="F14" s="238">
        <v>37217</v>
      </c>
      <c r="G14" s="238">
        <v>0</v>
      </c>
      <c r="H14" s="238">
        <v>0</v>
      </c>
      <c r="I14" s="238">
        <v>0</v>
      </c>
      <c r="J14" s="239">
        <f t="shared" si="0"/>
        <v>37217</v>
      </c>
      <c r="K14" s="197"/>
    </row>
    <row r="15" spans="1:11" s="202" customFormat="1" ht="13.5" thickBot="1" x14ac:dyDescent="0.25">
      <c r="A15" s="200"/>
      <c r="B15" s="240" t="s">
        <v>173</v>
      </c>
      <c r="C15" s="241"/>
      <c r="D15" s="242"/>
      <c r="E15" s="242"/>
      <c r="F15" s="242">
        <f>SUM(F9:F14)</f>
        <v>171232</v>
      </c>
      <c r="G15" s="242">
        <f>SUM(G9:G14)</f>
        <v>43785</v>
      </c>
      <c r="H15" s="242">
        <f>SUM(H9:H14)</f>
        <v>0</v>
      </c>
      <c r="I15" s="242">
        <f>SUM(I9:I14)</f>
        <v>0</v>
      </c>
      <c r="J15" s="242">
        <f>SUM(J9:J14)</f>
        <v>215017</v>
      </c>
      <c r="K15" s="201"/>
    </row>
    <row r="16" spans="1:11" s="10" customFormat="1" ht="25.5" customHeight="1" thickBot="1" x14ac:dyDescent="0.25">
      <c r="A16" s="192" t="s">
        <v>57</v>
      </c>
      <c r="B16" s="243" t="s">
        <v>58</v>
      </c>
      <c r="C16" s="237"/>
      <c r="D16" s="238"/>
      <c r="E16" s="238"/>
      <c r="F16" s="238"/>
      <c r="G16" s="238"/>
      <c r="H16" s="238"/>
      <c r="I16" s="238"/>
      <c r="J16" s="239"/>
      <c r="K16" s="197"/>
    </row>
    <row r="17" spans="1:11" s="10" customFormat="1" ht="13.5" thickBot="1" x14ac:dyDescent="0.25">
      <c r="A17" s="203"/>
      <c r="B17" s="261" t="s">
        <v>186</v>
      </c>
      <c r="C17" s="244"/>
      <c r="D17" s="245"/>
      <c r="E17" s="245"/>
      <c r="F17" s="246">
        <v>12336.75</v>
      </c>
      <c r="G17" s="246">
        <v>4112.25</v>
      </c>
      <c r="H17" s="245">
        <v>0</v>
      </c>
      <c r="I17" s="245">
        <v>0</v>
      </c>
      <c r="J17" s="247">
        <f>SUM(F17:I17)</f>
        <v>16449</v>
      </c>
      <c r="K17" s="197"/>
    </row>
    <row r="18" spans="1:11" s="10" customFormat="1" ht="13.5" thickBot="1" x14ac:dyDescent="0.25">
      <c r="A18" s="203"/>
      <c r="B18" s="261" t="s">
        <v>187</v>
      </c>
      <c r="C18" s="244"/>
      <c r="D18" s="245"/>
      <c r="E18" s="245"/>
      <c r="F18" s="246">
        <v>4515</v>
      </c>
      <c r="G18" s="246">
        <v>1505</v>
      </c>
      <c r="H18" s="245">
        <v>0</v>
      </c>
      <c r="I18" s="245">
        <v>0</v>
      </c>
      <c r="J18" s="247">
        <f>SUM(F18:I18)</f>
        <v>6020</v>
      </c>
      <c r="K18" s="197"/>
    </row>
    <row r="19" spans="1:11" s="10" customFormat="1" ht="13.5" thickBot="1" x14ac:dyDescent="0.25">
      <c r="A19" s="203"/>
      <c r="B19" s="261" t="s">
        <v>188</v>
      </c>
      <c r="C19" s="244"/>
      <c r="D19" s="245"/>
      <c r="E19" s="245"/>
      <c r="F19" s="246">
        <v>1612.5</v>
      </c>
      <c r="G19" s="246">
        <v>537.5</v>
      </c>
      <c r="H19" s="245">
        <v>0</v>
      </c>
      <c r="I19" s="245">
        <v>0</v>
      </c>
      <c r="J19" s="247">
        <f>SUM(F19:I19)</f>
        <v>2150</v>
      </c>
      <c r="K19" s="197"/>
    </row>
    <row r="20" spans="1:11" s="10" customFormat="1" ht="13.5" thickBot="1" x14ac:dyDescent="0.25">
      <c r="A20" s="203"/>
      <c r="B20" s="262" t="s">
        <v>189</v>
      </c>
      <c r="C20" s="244"/>
      <c r="D20" s="245"/>
      <c r="E20" s="245"/>
      <c r="F20" s="246">
        <v>56350</v>
      </c>
      <c r="G20" s="246">
        <v>16100</v>
      </c>
      <c r="H20" s="245">
        <v>0</v>
      </c>
      <c r="I20" s="245">
        <v>0</v>
      </c>
      <c r="J20" s="247">
        <f>SUM(F20:I20)</f>
        <v>72450</v>
      </c>
      <c r="K20" s="197"/>
    </row>
    <row r="21" spans="1:11" s="10" customFormat="1" ht="13.5" thickBot="1" x14ac:dyDescent="0.25">
      <c r="A21" s="203"/>
      <c r="B21" s="263" t="s">
        <v>190</v>
      </c>
      <c r="C21" s="244"/>
      <c r="D21" s="245"/>
      <c r="E21" s="245"/>
      <c r="F21" s="246">
        <v>21690</v>
      </c>
      <c r="G21" s="246">
        <v>7230</v>
      </c>
      <c r="H21" s="245">
        <v>0</v>
      </c>
      <c r="I21" s="245">
        <v>0</v>
      </c>
      <c r="J21" s="247">
        <f>SUM(F21:I21)</f>
        <v>28920</v>
      </c>
      <c r="K21" s="197"/>
    </row>
    <row r="22" spans="1:11" s="202" customFormat="1" ht="13.5" thickBot="1" x14ac:dyDescent="0.25">
      <c r="A22" s="204"/>
      <c r="B22" s="248" t="s">
        <v>174</v>
      </c>
      <c r="C22" s="241"/>
      <c r="D22" s="242"/>
      <c r="E22" s="242"/>
      <c r="F22" s="249">
        <f>SUM(F17,F18,F19,F20,F21)</f>
        <v>96504.25</v>
      </c>
      <c r="G22" s="249">
        <f>SUM(G17,G18,G19,G20,G21)</f>
        <v>29484.75</v>
      </c>
      <c r="H22" s="249">
        <f>SUM(H15,H17,H18,H19,H20,H21)</f>
        <v>0</v>
      </c>
      <c r="I22" s="249">
        <f>SUM(I15,I17,I18,I19,I20,I21)</f>
        <v>0</v>
      </c>
      <c r="J22" s="249">
        <f>SUM(J17:J21)</f>
        <v>125989</v>
      </c>
      <c r="K22" s="201"/>
    </row>
    <row r="23" spans="1:11" s="10" customFormat="1" ht="24.75" customHeight="1" thickBot="1" x14ac:dyDescent="0.25">
      <c r="A23" s="192" t="s">
        <v>59</v>
      </c>
      <c r="B23" s="243" t="s">
        <v>60</v>
      </c>
      <c r="C23" s="237"/>
      <c r="D23" s="238"/>
      <c r="E23" s="238"/>
      <c r="F23" s="238"/>
      <c r="G23" s="238"/>
      <c r="H23" s="238"/>
      <c r="I23" s="238"/>
      <c r="J23" s="239"/>
      <c r="K23" s="197"/>
    </row>
    <row r="24" spans="1:11" s="10" customFormat="1" ht="24.75" customHeight="1" x14ac:dyDescent="0.2">
      <c r="A24" s="203"/>
      <c r="B24" s="316" t="s">
        <v>201</v>
      </c>
      <c r="C24" s="317"/>
      <c r="D24" s="238"/>
      <c r="E24" s="238"/>
      <c r="F24" s="238">
        <v>300</v>
      </c>
      <c r="G24" s="238">
        <v>194</v>
      </c>
      <c r="H24" s="238"/>
      <c r="I24" s="238"/>
      <c r="J24" s="239">
        <f>SUM(F24:I24)</f>
        <v>494</v>
      </c>
      <c r="K24" s="197"/>
    </row>
    <row r="25" spans="1:11" s="10" customFormat="1" ht="24.75" customHeight="1" thickBot="1" x14ac:dyDescent="0.25">
      <c r="A25" s="203"/>
      <c r="B25" s="250"/>
      <c r="C25" s="237"/>
      <c r="D25" s="238"/>
      <c r="E25" s="238"/>
      <c r="F25" s="238"/>
      <c r="G25" s="238"/>
      <c r="H25" s="238"/>
      <c r="I25" s="238"/>
      <c r="J25" s="239">
        <f>SUM(F25:I25)</f>
        <v>0</v>
      </c>
      <c r="K25" s="197"/>
    </row>
    <row r="26" spans="1:11" s="10" customFormat="1" ht="13.5" thickBot="1" x14ac:dyDescent="0.25">
      <c r="A26" s="203"/>
      <c r="B26" s="251" t="s">
        <v>175</v>
      </c>
      <c r="C26" s="237"/>
      <c r="D26" s="238"/>
      <c r="E26" s="238"/>
      <c r="F26" s="242">
        <f>SUM(F24:F25)</f>
        <v>300</v>
      </c>
      <c r="G26" s="242">
        <f>SUM(G24:G25)</f>
        <v>194</v>
      </c>
      <c r="H26" s="242">
        <f>SUM(H24:H25)</f>
        <v>0</v>
      </c>
      <c r="I26" s="242">
        <f>SUM(I24:I25)</f>
        <v>0</v>
      </c>
      <c r="J26" s="252">
        <f>SUM(F26:I26)</f>
        <v>494</v>
      </c>
      <c r="K26" s="197"/>
    </row>
    <row r="27" spans="1:11" s="10" customFormat="1" ht="24.75" customHeight="1" thickBot="1" x14ac:dyDescent="0.25">
      <c r="A27" s="192" t="s">
        <v>61</v>
      </c>
      <c r="B27" s="243" t="s">
        <v>62</v>
      </c>
      <c r="C27" s="237"/>
      <c r="D27" s="253"/>
      <c r="E27" s="254"/>
      <c r="F27" s="254"/>
      <c r="G27" s="254"/>
      <c r="H27" s="254"/>
      <c r="I27" s="254"/>
      <c r="J27" s="239"/>
      <c r="K27" s="197"/>
    </row>
    <row r="28" spans="1:11" s="10" customFormat="1" ht="24.75" customHeight="1" thickBot="1" x14ac:dyDescent="0.25">
      <c r="A28" s="203"/>
      <c r="B28" s="250" t="s">
        <v>207</v>
      </c>
      <c r="C28" s="237"/>
      <c r="D28" s="253"/>
      <c r="E28" s="254"/>
      <c r="F28" s="254">
        <v>0</v>
      </c>
      <c r="G28" s="254">
        <v>0</v>
      </c>
      <c r="H28" s="254">
        <v>0</v>
      </c>
      <c r="I28" s="254">
        <v>0</v>
      </c>
      <c r="J28" s="239">
        <f>SUM(F28:I28)</f>
        <v>0</v>
      </c>
      <c r="K28" s="197"/>
    </row>
    <row r="29" spans="1:11" s="10" customFormat="1" ht="24.75" customHeight="1" thickBot="1" x14ac:dyDescent="0.25">
      <c r="A29" s="203"/>
      <c r="B29" s="250"/>
      <c r="C29" s="237"/>
      <c r="D29" s="253"/>
      <c r="E29" s="254"/>
      <c r="F29" s="254"/>
      <c r="G29" s="254"/>
      <c r="H29" s="254"/>
      <c r="I29" s="254"/>
      <c r="J29" s="239">
        <f>SUM(F29:I29)</f>
        <v>0</v>
      </c>
      <c r="K29" s="197"/>
    </row>
    <row r="30" spans="1:11" s="10" customFormat="1" ht="24.75" customHeight="1" thickBot="1" x14ac:dyDescent="0.25">
      <c r="A30" s="205"/>
      <c r="B30" s="251" t="s">
        <v>176</v>
      </c>
      <c r="C30" s="237"/>
      <c r="D30" s="253"/>
      <c r="E30" s="254"/>
      <c r="F30" s="255">
        <f>SUM(F28:F29)</f>
        <v>0</v>
      </c>
      <c r="G30" s="255">
        <f>SUM(G28:G29)</f>
        <v>0</v>
      </c>
      <c r="H30" s="255">
        <f>SUM(H28:H29)</f>
        <v>0</v>
      </c>
      <c r="I30" s="255">
        <f>SUM(I28:I29)</f>
        <v>0</v>
      </c>
      <c r="J30" s="252">
        <f>SUM(F30:I30)</f>
        <v>0</v>
      </c>
      <c r="K30" s="197"/>
    </row>
    <row r="31" spans="1:11" s="10" customFormat="1" ht="24.75" customHeight="1" thickBot="1" x14ac:dyDescent="0.25">
      <c r="A31" s="192" t="s">
        <v>63</v>
      </c>
      <c r="B31" s="243" t="s">
        <v>64</v>
      </c>
      <c r="C31" s="237"/>
      <c r="D31" s="238"/>
      <c r="E31" s="238"/>
      <c r="F31" s="238"/>
      <c r="G31" s="238"/>
      <c r="H31" s="238"/>
      <c r="I31" s="238"/>
      <c r="J31" s="239"/>
      <c r="K31" s="197"/>
    </row>
    <row r="32" spans="1:11" s="10" customFormat="1" ht="13.5" thickBot="1" x14ac:dyDescent="0.25">
      <c r="A32" s="203"/>
      <c r="B32" s="264" t="s">
        <v>229</v>
      </c>
      <c r="C32" s="237"/>
      <c r="D32" s="238"/>
      <c r="E32" s="238"/>
      <c r="F32" s="238">
        <v>12379</v>
      </c>
      <c r="G32" s="256">
        <v>0</v>
      </c>
      <c r="H32" s="238">
        <v>0</v>
      </c>
      <c r="I32" s="238">
        <v>0</v>
      </c>
      <c r="J32" s="239">
        <f>SUM(F32:I32)</f>
        <v>12379</v>
      </c>
      <c r="K32" s="197"/>
    </row>
    <row r="33" spans="1:11" s="10" customFormat="1" ht="13.5" thickBot="1" x14ac:dyDescent="0.25">
      <c r="A33" s="203"/>
      <c r="B33" s="250" t="s">
        <v>232</v>
      </c>
      <c r="C33" s="237"/>
      <c r="D33" s="238"/>
      <c r="E33" s="238"/>
      <c r="F33" s="238">
        <v>0</v>
      </c>
      <c r="G33" s="238">
        <v>2865</v>
      </c>
      <c r="H33" s="238">
        <v>0</v>
      </c>
      <c r="I33" s="238">
        <v>0</v>
      </c>
      <c r="J33" s="239">
        <f>SUM(F33:I33)</f>
        <v>2865</v>
      </c>
      <c r="K33" s="197"/>
    </row>
    <row r="34" spans="1:11" s="10" customFormat="1" ht="13.5" thickBot="1" x14ac:dyDescent="0.25">
      <c r="A34" s="205"/>
      <c r="B34" s="251" t="s">
        <v>177</v>
      </c>
      <c r="C34" s="237"/>
      <c r="D34" s="238"/>
      <c r="E34" s="238"/>
      <c r="F34" s="242">
        <f>SUM(F32:F33)</f>
        <v>12379</v>
      </c>
      <c r="G34" s="242">
        <f>SUM(G33:G33)</f>
        <v>2865</v>
      </c>
      <c r="H34" s="242">
        <f>SUM(H32:H33)</f>
        <v>0</v>
      </c>
      <c r="I34" s="242">
        <f>SUM(I32:I33)</f>
        <v>0</v>
      </c>
      <c r="J34" s="252">
        <f>SUM(F34:I34)</f>
        <v>15244</v>
      </c>
      <c r="K34" s="197"/>
    </row>
    <row r="35" spans="1:11" s="10" customFormat="1" ht="24.75" customHeight="1" thickBot="1" x14ac:dyDescent="0.25">
      <c r="A35" s="192" t="s">
        <v>65</v>
      </c>
      <c r="B35" s="243" t="s">
        <v>66</v>
      </c>
      <c r="C35" s="237"/>
      <c r="D35" s="238"/>
      <c r="E35" s="238"/>
      <c r="F35" s="238"/>
      <c r="G35" s="238"/>
      <c r="H35" s="238"/>
      <c r="I35" s="238"/>
      <c r="J35" s="239"/>
      <c r="K35" s="197"/>
    </row>
    <row r="36" spans="1:11" s="10" customFormat="1" ht="24.75" customHeight="1" thickBot="1" x14ac:dyDescent="0.25">
      <c r="A36" s="203"/>
      <c r="B36" s="250" t="s">
        <v>238</v>
      </c>
      <c r="C36" s="237"/>
      <c r="D36" s="238"/>
      <c r="E36" s="238"/>
      <c r="F36" s="238">
        <v>0</v>
      </c>
      <c r="G36" s="238">
        <v>300</v>
      </c>
      <c r="H36" s="238">
        <v>0</v>
      </c>
      <c r="I36" s="238">
        <v>0</v>
      </c>
      <c r="J36" s="239">
        <f>SUM(F36:I36)</f>
        <v>300</v>
      </c>
      <c r="K36" s="197"/>
    </row>
    <row r="37" spans="1:11" s="10" customFormat="1" ht="24.75" customHeight="1" thickBot="1" x14ac:dyDescent="0.25">
      <c r="A37" s="203"/>
      <c r="B37" s="250"/>
      <c r="C37" s="237"/>
      <c r="D37" s="238"/>
      <c r="E37" s="238"/>
      <c r="F37" s="238"/>
      <c r="G37" s="238"/>
      <c r="H37" s="238"/>
      <c r="I37" s="238"/>
      <c r="J37" s="239">
        <f>SUM(F37:I37)</f>
        <v>0</v>
      </c>
      <c r="K37" s="197"/>
    </row>
    <row r="38" spans="1:11" s="10" customFormat="1" ht="24.75" customHeight="1" thickBot="1" x14ac:dyDescent="0.25">
      <c r="A38" s="205"/>
      <c r="B38" s="251" t="s">
        <v>178</v>
      </c>
      <c r="C38" s="237"/>
      <c r="D38" s="238"/>
      <c r="E38" s="238"/>
      <c r="F38" s="242">
        <f>SUM(F36:F37)</f>
        <v>0</v>
      </c>
      <c r="G38" s="242">
        <f>SUM(G36:G37)</f>
        <v>300</v>
      </c>
      <c r="H38" s="242">
        <f>SUM(H36:H37)</f>
        <v>0</v>
      </c>
      <c r="I38" s="242">
        <f>SUM(I36:I37)</f>
        <v>0</v>
      </c>
      <c r="J38" s="252">
        <f>SUM(F38:I38)</f>
        <v>300</v>
      </c>
      <c r="K38" s="197"/>
    </row>
    <row r="39" spans="1:11" s="10" customFormat="1" ht="24.75" customHeight="1" thickBot="1" x14ac:dyDescent="0.25">
      <c r="A39" s="192" t="s">
        <v>67</v>
      </c>
      <c r="B39" s="243" t="s">
        <v>69</v>
      </c>
      <c r="C39" s="237" t="s">
        <v>111</v>
      </c>
      <c r="D39" s="238"/>
      <c r="E39" s="238"/>
      <c r="F39" s="238"/>
      <c r="G39" s="238"/>
      <c r="H39" s="238"/>
      <c r="I39" s="238"/>
      <c r="J39" s="239"/>
      <c r="K39" s="197"/>
    </row>
    <row r="40" spans="1:11" s="10" customFormat="1" ht="24.75" customHeight="1" thickBot="1" x14ac:dyDescent="0.25">
      <c r="A40" s="203"/>
      <c r="B40" s="267" t="s">
        <v>228</v>
      </c>
      <c r="C40" s="237"/>
      <c r="D40" s="238"/>
      <c r="E40" s="238"/>
      <c r="F40" s="238">
        <v>1800</v>
      </c>
      <c r="G40" s="238">
        <v>600</v>
      </c>
      <c r="H40" s="238">
        <v>0</v>
      </c>
      <c r="I40" s="238">
        <v>0</v>
      </c>
      <c r="J40" s="239">
        <f>SUM(F40:I40)</f>
        <v>2400</v>
      </c>
      <c r="K40" s="197"/>
    </row>
    <row r="41" spans="1:11" s="10" customFormat="1" ht="24.75" customHeight="1" thickBot="1" x14ac:dyDescent="0.25">
      <c r="A41" s="203"/>
      <c r="B41" s="267" t="s">
        <v>192</v>
      </c>
      <c r="C41" s="237"/>
      <c r="D41" s="238"/>
      <c r="E41" s="238"/>
      <c r="F41" s="238">
        <v>200</v>
      </c>
      <c r="G41" s="238">
        <v>200</v>
      </c>
      <c r="H41" s="238">
        <v>0</v>
      </c>
      <c r="I41" s="238">
        <v>0</v>
      </c>
      <c r="J41" s="239">
        <f>SUM(F41:I41)</f>
        <v>400</v>
      </c>
      <c r="K41" s="197"/>
    </row>
    <row r="42" spans="1:11" s="10" customFormat="1" ht="13.5" thickBot="1" x14ac:dyDescent="0.25">
      <c r="A42" s="198"/>
      <c r="B42" s="265" t="s">
        <v>226</v>
      </c>
      <c r="C42" s="237"/>
      <c r="D42" s="238"/>
      <c r="E42" s="238"/>
      <c r="F42" s="238">
        <v>1540</v>
      </c>
      <c r="G42" s="238">
        <v>0</v>
      </c>
      <c r="H42" s="238">
        <v>0</v>
      </c>
      <c r="I42" s="238">
        <v>0</v>
      </c>
      <c r="J42" s="239">
        <f>SUM(F42:I42)</f>
        <v>1540</v>
      </c>
      <c r="K42" s="197"/>
    </row>
    <row r="43" spans="1:11" s="202" customFormat="1" ht="22.5" customHeight="1" thickBot="1" x14ac:dyDescent="0.25">
      <c r="A43" s="206"/>
      <c r="B43" s="251" t="s">
        <v>179</v>
      </c>
      <c r="C43" s="241"/>
      <c r="D43" s="242"/>
      <c r="E43" s="242"/>
      <c r="F43" s="242">
        <f>SUM(F40:F42)</f>
        <v>3540</v>
      </c>
      <c r="G43" s="242">
        <f>SUM(G40:G42)</f>
        <v>800</v>
      </c>
      <c r="H43" s="242">
        <f>SUM(H42:H42)</f>
        <v>0</v>
      </c>
      <c r="I43" s="242">
        <f>SUM(I42:I42)</f>
        <v>0</v>
      </c>
      <c r="J43" s="242">
        <f>SUM(J40:J42)</f>
        <v>4340</v>
      </c>
      <c r="K43" s="201"/>
    </row>
    <row r="44" spans="1:11" s="10" customFormat="1" ht="24.75" customHeight="1" thickBot="1" x14ac:dyDescent="0.25">
      <c r="A44" s="207" t="s">
        <v>68</v>
      </c>
      <c r="B44" s="243" t="s">
        <v>71</v>
      </c>
      <c r="C44" s="237" t="s">
        <v>111</v>
      </c>
      <c r="D44" s="253">
        <f>SUM(D8:D39)</f>
        <v>0</v>
      </c>
      <c r="E44" s="253">
        <f>SUM(E8:E39)</f>
        <v>0</v>
      </c>
      <c r="F44" s="257">
        <f>SUM(F15,F22,F26,F30,F34,F38,F43)</f>
        <v>283955.25</v>
      </c>
      <c r="G44" s="257">
        <f>SUM(G15,G22,G26,G30,G34,G38,G43)</f>
        <v>77428.75</v>
      </c>
      <c r="H44" s="253">
        <f>SUM(M15+M22+M26+M30+M34+M38+M43)</f>
        <v>0</v>
      </c>
      <c r="I44" s="253">
        <f>SUM(N15+N22+N26+N30+N34+N38+N43)</f>
        <v>0</v>
      </c>
      <c r="J44" s="257">
        <f>SUM(J15,J22,J26,J30,J34,J38,J43)</f>
        <v>361384</v>
      </c>
      <c r="K44" s="197"/>
    </row>
    <row r="45" spans="1:11" s="10" customFormat="1" ht="24.75" customHeight="1" thickBot="1" x14ac:dyDescent="0.25">
      <c r="A45" s="207" t="s">
        <v>70</v>
      </c>
      <c r="B45" s="243" t="s">
        <v>180</v>
      </c>
      <c r="C45" s="237" t="s">
        <v>111</v>
      </c>
      <c r="D45" s="238"/>
      <c r="E45" s="238"/>
      <c r="F45" s="238">
        <v>0</v>
      </c>
      <c r="G45" s="238">
        <v>0</v>
      </c>
      <c r="H45" s="238">
        <v>0</v>
      </c>
      <c r="I45" s="238">
        <v>0</v>
      </c>
      <c r="J45" s="253">
        <f>SUM(F45:I45)</f>
        <v>0</v>
      </c>
      <c r="K45" s="197"/>
    </row>
    <row r="46" spans="1:11" s="10" customFormat="1" ht="24.75" customHeight="1" thickBot="1" x14ac:dyDescent="0.25">
      <c r="A46" s="207" t="s">
        <v>72</v>
      </c>
      <c r="B46" s="258" t="s">
        <v>95</v>
      </c>
      <c r="C46" s="241" t="s">
        <v>111</v>
      </c>
      <c r="D46" s="259">
        <f>D44+D45</f>
        <v>0</v>
      </c>
      <c r="E46" s="259">
        <f>E44+E45</f>
        <v>0</v>
      </c>
      <c r="F46" s="260">
        <f>SUM(F44:F45)</f>
        <v>283955.25</v>
      </c>
      <c r="G46" s="260">
        <f>SUM(G44:G45)</f>
        <v>77428.75</v>
      </c>
      <c r="H46" s="259">
        <f>SUM(H44:H45)</f>
        <v>0</v>
      </c>
      <c r="I46" s="259">
        <f>SUM(I44:I45)</f>
        <v>0</v>
      </c>
      <c r="J46" s="260">
        <f>SUM(J44:J45)</f>
        <v>361384</v>
      </c>
      <c r="K46" s="197"/>
    </row>
    <row r="47" spans="1:11" x14ac:dyDescent="0.2">
      <c r="A47" s="208"/>
      <c r="B47" s="209"/>
      <c r="C47" s="209"/>
      <c r="D47" s="209"/>
      <c r="E47" s="209"/>
      <c r="F47" s="210"/>
      <c r="G47" s="210"/>
      <c r="H47" s="210"/>
      <c r="I47" s="210"/>
      <c r="J47" s="209"/>
    </row>
    <row r="48" spans="1:11" x14ac:dyDescent="0.2">
      <c r="A48" s="211"/>
      <c r="B48" s="187" t="s">
        <v>133</v>
      </c>
    </row>
    <row r="49" spans="1:1" s="2" customFormat="1" x14ac:dyDescent="0.2">
      <c r="A49" s="212"/>
    </row>
    <row r="50" spans="1:1" x14ac:dyDescent="0.2">
      <c r="A50" s="9"/>
    </row>
    <row r="51" spans="1:1" x14ac:dyDescent="0.2">
      <c r="A51" s="9"/>
    </row>
  </sheetData>
  <mergeCells count="10">
    <mergeCell ref="A3:B3"/>
    <mergeCell ref="A5:B7"/>
    <mergeCell ref="D5:D7"/>
    <mergeCell ref="E5:E7"/>
    <mergeCell ref="F5:F7"/>
    <mergeCell ref="B24:C24"/>
    <mergeCell ref="G5:G7"/>
    <mergeCell ref="H5:H7"/>
    <mergeCell ref="I5:I7"/>
    <mergeCell ref="J5:K7"/>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5"/>
  </sheetPr>
  <dimension ref="A1:I31"/>
  <sheetViews>
    <sheetView topLeftCell="A9" workbookViewId="0">
      <selection activeCell="A12" sqref="A12"/>
    </sheetView>
  </sheetViews>
  <sheetFormatPr defaultColWidth="9.140625" defaultRowHeight="12.75" x14ac:dyDescent="0.2"/>
  <cols>
    <col min="1" max="1" width="34.85546875" style="74" customWidth="1"/>
    <col min="2" max="2" width="6.28515625" style="74" customWidth="1"/>
    <col min="3" max="3" width="33.28515625" style="74" customWidth="1"/>
    <col min="4" max="4" width="5.140625" style="74" customWidth="1"/>
    <col min="5" max="5" width="14.42578125" style="74" customWidth="1"/>
    <col min="6" max="6" width="12.5703125" style="74" customWidth="1"/>
    <col min="7" max="7" width="7.85546875" style="74" customWidth="1"/>
    <col min="8" max="8" width="15.28515625" style="74" customWidth="1"/>
    <col min="9" max="9" width="10.140625" style="74" bestFit="1" customWidth="1"/>
    <col min="10" max="16384" width="9.140625" style="74"/>
  </cols>
  <sheetData>
    <row r="1" spans="1:8" ht="19.5" x14ac:dyDescent="0.4">
      <c r="A1" s="352" t="s">
        <v>13</v>
      </c>
      <c r="B1" s="352"/>
      <c r="C1" s="353"/>
      <c r="D1" s="353"/>
      <c r="E1" s="353"/>
      <c r="F1" s="353"/>
      <c r="G1" s="353"/>
      <c r="H1" s="353"/>
    </row>
    <row r="2" spans="1:8" x14ac:dyDescent="0.2">
      <c r="A2" s="133"/>
      <c r="B2" s="133"/>
      <c r="C2" s="133"/>
    </row>
    <row r="3" spans="1:8" x14ac:dyDescent="0.2">
      <c r="A3" s="144" t="s">
        <v>41</v>
      </c>
      <c r="B3" s="349">
        <f>'Form I-Budget Summary'!E3</f>
        <v>0</v>
      </c>
      <c r="C3" s="350"/>
      <c r="D3" s="350"/>
      <c r="E3" s="350"/>
      <c r="F3" s="350"/>
      <c r="G3" s="350"/>
      <c r="H3" s="351"/>
    </row>
    <row r="4" spans="1:8" ht="15" thickBot="1" x14ac:dyDescent="0.25">
      <c r="A4" s="75"/>
      <c r="B4" s="75"/>
      <c r="C4" s="75"/>
      <c r="D4" s="134"/>
    </row>
    <row r="5" spans="1:8" ht="18" customHeight="1" thickBot="1" x14ac:dyDescent="0.35">
      <c r="A5" s="145" t="s">
        <v>80</v>
      </c>
      <c r="B5" s="336" t="s">
        <v>135</v>
      </c>
      <c r="C5" s="339" t="s">
        <v>79</v>
      </c>
      <c r="D5" s="339" t="s">
        <v>81</v>
      </c>
      <c r="E5" s="339" t="s">
        <v>136</v>
      </c>
      <c r="F5" s="339" t="s">
        <v>139</v>
      </c>
      <c r="G5" s="348" t="s">
        <v>138</v>
      </c>
      <c r="H5" s="339" t="s">
        <v>137</v>
      </c>
    </row>
    <row r="6" spans="1:8" s="135" customFormat="1" ht="13.5" customHeight="1" x14ac:dyDescent="0.2">
      <c r="A6" s="146" t="s">
        <v>78</v>
      </c>
      <c r="B6" s="337"/>
      <c r="C6" s="340"/>
      <c r="D6" s="342"/>
      <c r="E6" s="346"/>
      <c r="F6" s="346"/>
      <c r="G6" s="340"/>
      <c r="H6" s="346"/>
    </row>
    <row r="7" spans="1:8" s="135" customFormat="1" ht="13.5" customHeight="1" thickBot="1" x14ac:dyDescent="0.25">
      <c r="A7" s="147" t="s">
        <v>82</v>
      </c>
      <c r="B7" s="338"/>
      <c r="C7" s="341"/>
      <c r="D7" s="343"/>
      <c r="E7" s="347"/>
      <c r="F7" s="347"/>
      <c r="G7" s="341"/>
      <c r="H7" s="347"/>
    </row>
    <row r="8" spans="1:8" s="81" customFormat="1" ht="217.5" thickTop="1" x14ac:dyDescent="0.2">
      <c r="A8" s="160" t="s">
        <v>210</v>
      </c>
      <c r="B8" s="27" t="s">
        <v>206</v>
      </c>
      <c r="C8" s="28" t="s">
        <v>218</v>
      </c>
      <c r="D8" s="24">
        <v>1</v>
      </c>
      <c r="E8" s="24" t="s">
        <v>207</v>
      </c>
      <c r="F8" s="29">
        <v>3864.54</v>
      </c>
      <c r="G8" s="48">
        <v>12</v>
      </c>
      <c r="H8" s="148">
        <f t="shared" ref="H8:H20" si="0">ROUND((+D8*F8*G8),0)</f>
        <v>46374</v>
      </c>
    </row>
    <row r="9" spans="1:8" s="81" customFormat="1" ht="114.75" x14ac:dyDescent="0.2">
      <c r="A9" s="160" t="s">
        <v>208</v>
      </c>
      <c r="B9" s="27" t="s">
        <v>206</v>
      </c>
      <c r="C9" s="28" t="s">
        <v>209</v>
      </c>
      <c r="D9" s="24">
        <v>1</v>
      </c>
      <c r="E9" s="24" t="s">
        <v>207</v>
      </c>
      <c r="F9" s="29">
        <v>3100.68</v>
      </c>
      <c r="G9" s="48">
        <v>12</v>
      </c>
      <c r="H9" s="148">
        <f t="shared" si="0"/>
        <v>37208</v>
      </c>
    </row>
    <row r="10" spans="1:8" s="81" customFormat="1" ht="114.75" x14ac:dyDescent="0.2">
      <c r="A10" s="160" t="s">
        <v>211</v>
      </c>
      <c r="B10" s="27" t="s">
        <v>206</v>
      </c>
      <c r="C10" s="28" t="s">
        <v>209</v>
      </c>
      <c r="D10" s="24">
        <v>1</v>
      </c>
      <c r="E10" s="24" t="s">
        <v>207</v>
      </c>
      <c r="F10" s="29">
        <v>3403.44</v>
      </c>
      <c r="G10" s="48">
        <v>12</v>
      </c>
      <c r="H10" s="148">
        <f t="shared" si="0"/>
        <v>40841</v>
      </c>
    </row>
    <row r="11" spans="1:8" s="81" customFormat="1" ht="204" x14ac:dyDescent="0.2">
      <c r="A11" s="160" t="s">
        <v>213</v>
      </c>
      <c r="B11" s="27" t="s">
        <v>206</v>
      </c>
      <c r="C11" s="28" t="s">
        <v>212</v>
      </c>
      <c r="D11" s="24">
        <v>1</v>
      </c>
      <c r="E11" s="24" t="s">
        <v>207</v>
      </c>
      <c r="F11" s="29">
        <v>3648.78</v>
      </c>
      <c r="G11" s="48">
        <v>12</v>
      </c>
      <c r="H11" s="148">
        <f t="shared" si="0"/>
        <v>43785</v>
      </c>
    </row>
    <row r="12" spans="1:8" s="81" customFormat="1" ht="127.5" x14ac:dyDescent="0.2">
      <c r="A12" s="160" t="s">
        <v>215</v>
      </c>
      <c r="B12" s="27" t="s">
        <v>206</v>
      </c>
      <c r="C12" s="28" t="s">
        <v>214</v>
      </c>
      <c r="D12" s="24">
        <v>0.1</v>
      </c>
      <c r="E12" s="24" t="s">
        <v>216</v>
      </c>
      <c r="F12" s="29">
        <v>7993.56</v>
      </c>
      <c r="G12" s="48">
        <v>12</v>
      </c>
      <c r="H12" s="148">
        <f t="shared" si="0"/>
        <v>9592</v>
      </c>
    </row>
    <row r="13" spans="1:8" s="81" customFormat="1" ht="140.25" x14ac:dyDescent="0.2">
      <c r="A13" s="160" t="s">
        <v>225</v>
      </c>
      <c r="B13" s="27" t="s">
        <v>206</v>
      </c>
      <c r="C13" s="28" t="s">
        <v>217</v>
      </c>
      <c r="D13" s="24">
        <v>0.4</v>
      </c>
      <c r="E13" s="24" t="s">
        <v>219</v>
      </c>
      <c r="F13" s="29">
        <v>7753.44</v>
      </c>
      <c r="G13" s="48">
        <v>12</v>
      </c>
      <c r="H13" s="148">
        <f t="shared" si="0"/>
        <v>37217</v>
      </c>
    </row>
    <row r="14" spans="1:8" s="81" customFormat="1" ht="14.25" x14ac:dyDescent="0.2">
      <c r="A14" s="160"/>
      <c r="B14" s="27" t="s">
        <v>133</v>
      </c>
      <c r="C14" s="28" t="s">
        <v>133</v>
      </c>
      <c r="D14" s="24"/>
      <c r="E14" s="24" t="s">
        <v>133</v>
      </c>
      <c r="F14" s="29"/>
      <c r="G14" s="48"/>
      <c r="H14" s="148">
        <f t="shared" si="0"/>
        <v>0</v>
      </c>
    </row>
    <row r="15" spans="1:8" s="81" customFormat="1" ht="14.25" x14ac:dyDescent="0.2">
      <c r="A15" s="160" t="s">
        <v>133</v>
      </c>
      <c r="B15" s="27" t="s">
        <v>133</v>
      </c>
      <c r="C15" s="28" t="s">
        <v>133</v>
      </c>
      <c r="D15" s="24"/>
      <c r="E15" s="24" t="s">
        <v>133</v>
      </c>
      <c r="F15" s="29"/>
      <c r="G15" s="48"/>
      <c r="H15" s="148">
        <f t="shared" si="0"/>
        <v>0</v>
      </c>
    </row>
    <row r="16" spans="1:8" s="81" customFormat="1" ht="14.25" x14ac:dyDescent="0.2">
      <c r="A16" s="160" t="s">
        <v>133</v>
      </c>
      <c r="B16" s="27" t="s">
        <v>133</v>
      </c>
      <c r="C16" s="28" t="s">
        <v>133</v>
      </c>
      <c r="D16" s="24"/>
      <c r="E16" s="24" t="s">
        <v>133</v>
      </c>
      <c r="F16" s="29"/>
      <c r="G16" s="48"/>
      <c r="H16" s="148">
        <f t="shared" si="0"/>
        <v>0</v>
      </c>
    </row>
    <row r="17" spans="1:9" s="81" customFormat="1" ht="14.25" x14ac:dyDescent="0.2">
      <c r="A17" s="160" t="s">
        <v>133</v>
      </c>
      <c r="B17" s="27" t="s">
        <v>133</v>
      </c>
      <c r="C17" s="28" t="s">
        <v>133</v>
      </c>
      <c r="D17" s="24"/>
      <c r="E17" s="24" t="s">
        <v>133</v>
      </c>
      <c r="F17" s="29"/>
      <c r="G17" s="48"/>
      <c r="H17" s="148">
        <f t="shared" si="0"/>
        <v>0</v>
      </c>
    </row>
    <row r="18" spans="1:9" s="81" customFormat="1" ht="14.25" x14ac:dyDescent="0.2">
      <c r="A18" s="160" t="s">
        <v>133</v>
      </c>
      <c r="B18" s="27" t="s">
        <v>133</v>
      </c>
      <c r="C18" s="28" t="s">
        <v>133</v>
      </c>
      <c r="D18" s="24"/>
      <c r="E18" s="24" t="s">
        <v>133</v>
      </c>
      <c r="F18" s="29"/>
      <c r="G18" s="48"/>
      <c r="H18" s="148">
        <f t="shared" si="0"/>
        <v>0</v>
      </c>
    </row>
    <row r="19" spans="1:9" s="81" customFormat="1" ht="14.25" x14ac:dyDescent="0.2">
      <c r="A19" s="160" t="s">
        <v>133</v>
      </c>
      <c r="B19" s="27" t="s">
        <v>133</v>
      </c>
      <c r="C19" s="28" t="s">
        <v>133</v>
      </c>
      <c r="D19" s="24"/>
      <c r="E19" s="24" t="s">
        <v>133</v>
      </c>
      <c r="F19" s="29"/>
      <c r="G19" s="48"/>
      <c r="H19" s="148">
        <f t="shared" si="0"/>
        <v>0</v>
      </c>
    </row>
    <row r="20" spans="1:9" s="81" customFormat="1" ht="14.25" x14ac:dyDescent="0.2">
      <c r="A20" s="160" t="s">
        <v>133</v>
      </c>
      <c r="B20" s="27" t="s">
        <v>133</v>
      </c>
      <c r="C20" s="28" t="s">
        <v>133</v>
      </c>
      <c r="D20" s="24"/>
      <c r="E20" s="24" t="s">
        <v>133</v>
      </c>
      <c r="F20" s="29"/>
      <c r="G20" s="48"/>
      <c r="H20" s="148">
        <f t="shared" si="0"/>
        <v>0</v>
      </c>
    </row>
    <row r="21" spans="1:9" s="78" customFormat="1" ht="13.5" thickBot="1" x14ac:dyDescent="0.25">
      <c r="A21" s="369" t="s">
        <v>121</v>
      </c>
      <c r="B21" s="370"/>
      <c r="C21" s="370"/>
      <c r="D21" s="370"/>
      <c r="E21" s="370"/>
      <c r="F21" s="370"/>
      <c r="G21" s="371"/>
      <c r="H21" s="181">
        <f>'Form I - 1a  Personnel Supp'!H22+'Form I - 1b  Personnel Supp '!H22</f>
        <v>0</v>
      </c>
    </row>
    <row r="22" spans="1:9" s="81" customFormat="1" ht="18" customHeight="1" thickBot="1" x14ac:dyDescent="0.35">
      <c r="A22" s="128"/>
      <c r="B22" s="128"/>
      <c r="C22" s="128"/>
      <c r="D22" s="31"/>
      <c r="E22" s="31"/>
      <c r="F22" s="367" t="s">
        <v>140</v>
      </c>
      <c r="G22" s="368"/>
      <c r="H22" s="149">
        <f>ROUND((SUM(H8:H21)),0)</f>
        <v>215017</v>
      </c>
    </row>
    <row r="23" spans="1:9" s="81" customFormat="1" ht="18" customHeight="1" x14ac:dyDescent="0.3">
      <c r="A23" s="150" t="s">
        <v>85</v>
      </c>
      <c r="B23" s="344" t="s">
        <v>27</v>
      </c>
      <c r="C23" s="345"/>
      <c r="D23" s="345"/>
      <c r="E23" s="345"/>
      <c r="F23" s="345"/>
      <c r="G23" s="345"/>
      <c r="H23" s="136"/>
    </row>
    <row r="24" spans="1:9" s="81" customFormat="1" ht="13.5" customHeight="1" x14ac:dyDescent="0.2">
      <c r="A24" s="359" t="s">
        <v>227</v>
      </c>
      <c r="B24" s="360"/>
      <c r="C24" s="360"/>
      <c r="D24" s="360"/>
      <c r="E24" s="360"/>
      <c r="F24" s="360"/>
      <c r="G24" s="361"/>
      <c r="H24" s="137"/>
      <c r="I24" s="137"/>
    </row>
    <row r="25" spans="1:9" s="81" customFormat="1" ht="13.5" customHeight="1" x14ac:dyDescent="0.2">
      <c r="A25" s="362"/>
      <c r="B25" s="363"/>
      <c r="C25" s="363"/>
      <c r="D25" s="363"/>
      <c r="E25" s="363"/>
      <c r="F25" s="363"/>
      <c r="G25" s="364"/>
      <c r="H25" s="138"/>
      <c r="I25" s="139"/>
    </row>
    <row r="26" spans="1:9" s="25" customFormat="1" ht="14.25" x14ac:dyDescent="0.2">
      <c r="A26" s="362"/>
      <c r="B26" s="363"/>
      <c r="C26" s="363"/>
      <c r="D26" s="363"/>
      <c r="E26" s="363"/>
      <c r="F26" s="363"/>
      <c r="G26" s="364"/>
      <c r="H26" s="140"/>
      <c r="I26" s="139"/>
    </row>
    <row r="27" spans="1:9" s="25" customFormat="1" ht="31.5" customHeight="1" thickBot="1" x14ac:dyDescent="0.25">
      <c r="A27" s="365"/>
      <c r="B27" s="366"/>
      <c r="C27" s="366"/>
      <c r="D27" s="366"/>
      <c r="E27" s="363"/>
      <c r="F27" s="363"/>
      <c r="G27" s="364"/>
    </row>
    <row r="28" spans="1:9" s="25" customFormat="1" ht="15.75" customHeight="1" thickBot="1" x14ac:dyDescent="0.25">
      <c r="A28" s="354"/>
      <c r="B28" s="355"/>
      <c r="C28" s="355"/>
      <c r="D28" s="355"/>
      <c r="E28" s="356" t="s">
        <v>84</v>
      </c>
      <c r="F28" s="357"/>
      <c r="G28" s="358"/>
      <c r="H28" s="159">
        <v>0.58594843424876197</v>
      </c>
    </row>
    <row r="29" spans="1:9" s="25" customFormat="1" ht="13.5" thickBot="1" x14ac:dyDescent="0.25">
      <c r="A29" s="333"/>
      <c r="B29" s="334"/>
      <c r="C29" s="334"/>
      <c r="D29" s="335"/>
      <c r="E29" s="141"/>
      <c r="F29" s="142"/>
      <c r="G29" s="142"/>
      <c r="I29" s="143"/>
    </row>
    <row r="30" spans="1:9" s="25" customFormat="1" ht="27" customHeight="1" thickBot="1" x14ac:dyDescent="0.35">
      <c r="A30" s="173"/>
      <c r="B30" s="174"/>
      <c r="C30" s="180"/>
      <c r="D30" s="179"/>
      <c r="E30" s="175" t="s">
        <v>83</v>
      </c>
      <c r="F30" s="176"/>
      <c r="G30" s="177"/>
      <c r="H30" s="178">
        <f>H22*H28</f>
        <v>125988.87448686606</v>
      </c>
    </row>
    <row r="31" spans="1:9" s="81" customFormat="1" x14ac:dyDescent="0.2"/>
  </sheetData>
  <sheetProtection password="E177" sheet="1" scenarios="1" formatCells="0" formatRows="0" selectLockedCells="1"/>
  <mergeCells count="16">
    <mergeCell ref="B3:H3"/>
    <mergeCell ref="A1:H1"/>
    <mergeCell ref="A28:D28"/>
    <mergeCell ref="E5:E7"/>
    <mergeCell ref="E28:G28"/>
    <mergeCell ref="A24:G27"/>
    <mergeCell ref="H5:H7"/>
    <mergeCell ref="F22:G22"/>
    <mergeCell ref="A21:G21"/>
    <mergeCell ref="A29:D29"/>
    <mergeCell ref="B5:B7"/>
    <mergeCell ref="C5:C7"/>
    <mergeCell ref="D5:D7"/>
    <mergeCell ref="B23:G23"/>
    <mergeCell ref="F5:F7"/>
    <mergeCell ref="G5:G7"/>
  </mergeCells>
  <phoneticPr fontId="12" type="noConversion"/>
  <pageMargins left="0.5" right="0.5" top="0.75" bottom="0.5" header="0.5" footer="0.5"/>
  <pageSetup orientation="landscape" r:id="rId1"/>
  <headerFooter alignWithMargins="0">
    <oddFooter>&amp;RRevised: 7/6/2009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53"/>
  </sheetPr>
  <dimension ref="A1:I60"/>
  <sheetViews>
    <sheetView topLeftCell="A13" workbookViewId="0">
      <selection activeCell="A45" sqref="A45:B45"/>
    </sheetView>
  </sheetViews>
  <sheetFormatPr defaultColWidth="9.140625" defaultRowHeight="12.75" x14ac:dyDescent="0.2"/>
  <cols>
    <col min="1" max="1" width="36.85546875" style="74" customWidth="1"/>
    <col min="2" max="2" width="6.7109375" style="74" customWidth="1"/>
    <col min="3" max="3" width="8.7109375" style="74" customWidth="1"/>
    <col min="4" max="4" width="24.5703125" style="74" customWidth="1"/>
    <col min="5" max="5" width="9.140625" style="74"/>
    <col min="6" max="6" width="3.7109375" style="74" customWidth="1"/>
    <col min="7" max="7" width="9.140625" style="74"/>
    <col min="8" max="8" width="11.42578125" style="74" customWidth="1"/>
    <col min="9" max="9" width="10.140625" style="74" customWidth="1"/>
    <col min="10" max="16384" width="9.140625" style="74"/>
  </cols>
  <sheetData>
    <row r="1" spans="1:9" ht="20.25" x14ac:dyDescent="0.4">
      <c r="A1" s="30"/>
      <c r="B1" s="30"/>
      <c r="C1" s="30"/>
      <c r="D1" s="38" t="s">
        <v>86</v>
      </c>
      <c r="E1" s="30"/>
      <c r="F1" s="30"/>
      <c r="G1" s="30"/>
      <c r="H1" s="30"/>
      <c r="I1" s="30"/>
    </row>
    <row r="2" spans="1:9" x14ac:dyDescent="0.2">
      <c r="A2" s="108" t="s">
        <v>41</v>
      </c>
      <c r="B2" s="440">
        <f>'Form I-Budget Summary'!E3</f>
        <v>0</v>
      </c>
      <c r="C2" s="441"/>
      <c r="D2" s="441"/>
      <c r="E2" s="441"/>
      <c r="F2" s="441"/>
      <c r="G2" s="441"/>
      <c r="H2" s="441"/>
      <c r="I2" s="442"/>
    </row>
    <row r="3" spans="1:9" ht="13.5" thickBot="1" x14ac:dyDescent="0.25">
      <c r="A3" s="88"/>
    </row>
    <row r="4" spans="1:9" s="90" customFormat="1" ht="16.5" customHeight="1" x14ac:dyDescent="0.2">
      <c r="A4" s="109" t="s">
        <v>97</v>
      </c>
      <c r="B4" s="89"/>
      <c r="C4" s="89"/>
      <c r="D4" s="89"/>
      <c r="E4" s="89"/>
      <c r="F4" s="89"/>
      <c r="G4" s="89"/>
      <c r="H4" s="89"/>
      <c r="I4" s="89"/>
    </row>
    <row r="5" spans="1:9" s="91" customFormat="1" ht="13.5" x14ac:dyDescent="0.25">
      <c r="A5" s="110" t="s">
        <v>90</v>
      </c>
      <c r="B5" s="424" t="s">
        <v>79</v>
      </c>
      <c r="C5" s="450"/>
      <c r="D5" s="445"/>
      <c r="E5" s="424" t="s">
        <v>130</v>
      </c>
      <c r="F5" s="427" t="s">
        <v>129</v>
      </c>
      <c r="G5" s="428"/>
      <c r="H5" s="424" t="s">
        <v>94</v>
      </c>
      <c r="I5" s="445"/>
    </row>
    <row r="6" spans="1:9" s="91" customFormat="1" ht="12.75" customHeight="1" x14ac:dyDescent="0.25">
      <c r="A6" s="111" t="s">
        <v>91</v>
      </c>
      <c r="B6" s="446"/>
      <c r="C6" s="451"/>
      <c r="D6" s="447"/>
      <c r="E6" s="425"/>
      <c r="F6" s="383" t="s">
        <v>131</v>
      </c>
      <c r="G6" s="384"/>
      <c r="H6" s="446"/>
      <c r="I6" s="447"/>
    </row>
    <row r="7" spans="1:9" s="91" customFormat="1" ht="14.25" thickBot="1" x14ac:dyDescent="0.3">
      <c r="A7" s="112"/>
      <c r="B7" s="448"/>
      <c r="C7" s="452"/>
      <c r="D7" s="449"/>
      <c r="E7" s="426"/>
      <c r="F7" s="385"/>
      <c r="G7" s="386"/>
      <c r="H7" s="448"/>
      <c r="I7" s="449"/>
    </row>
    <row r="8" spans="1:9" ht="14.25" thickTop="1" x14ac:dyDescent="0.25">
      <c r="A8" s="413"/>
      <c r="B8" s="416" t="s">
        <v>133</v>
      </c>
      <c r="C8" s="417"/>
      <c r="D8" s="418"/>
      <c r="E8" s="429" t="s">
        <v>133</v>
      </c>
      <c r="F8" s="430" t="s">
        <v>133</v>
      </c>
      <c r="G8" s="431"/>
      <c r="H8" s="113" t="s">
        <v>87</v>
      </c>
      <c r="I8" s="54"/>
    </row>
    <row r="9" spans="1:9" ht="13.5" x14ac:dyDescent="0.25">
      <c r="A9" s="414"/>
      <c r="B9" s="419"/>
      <c r="C9" s="417"/>
      <c r="D9" s="418"/>
      <c r="E9" s="378"/>
      <c r="F9" s="403"/>
      <c r="G9" s="404"/>
      <c r="H9" s="114" t="s">
        <v>99</v>
      </c>
      <c r="I9" s="54"/>
    </row>
    <row r="10" spans="1:9" ht="13.5" x14ac:dyDescent="0.25">
      <c r="A10" s="414"/>
      <c r="B10" s="419"/>
      <c r="C10" s="417"/>
      <c r="D10" s="418"/>
      <c r="E10" s="378"/>
      <c r="F10" s="403"/>
      <c r="G10" s="404"/>
      <c r="H10" s="114" t="s">
        <v>100</v>
      </c>
      <c r="I10" s="55"/>
    </row>
    <row r="11" spans="1:9" s="81" customFormat="1" ht="13.5" x14ac:dyDescent="0.25">
      <c r="A11" s="414"/>
      <c r="B11" s="419"/>
      <c r="C11" s="417"/>
      <c r="D11" s="418"/>
      <c r="E11" s="378"/>
      <c r="F11" s="403"/>
      <c r="G11" s="404"/>
      <c r="H11" s="114" t="s">
        <v>101</v>
      </c>
      <c r="I11" s="42"/>
    </row>
    <row r="12" spans="1:9" s="81" customFormat="1" ht="13.5" x14ac:dyDescent="0.25">
      <c r="A12" s="414"/>
      <c r="B12" s="419"/>
      <c r="C12" s="417"/>
      <c r="D12" s="418"/>
      <c r="E12" s="378"/>
      <c r="F12" s="403"/>
      <c r="G12" s="404"/>
      <c r="H12" s="115" t="s">
        <v>0</v>
      </c>
      <c r="I12" s="42"/>
    </row>
    <row r="13" spans="1:9" s="81" customFormat="1" ht="13.5" x14ac:dyDescent="0.25">
      <c r="A13" s="415"/>
      <c r="B13" s="420"/>
      <c r="C13" s="421"/>
      <c r="D13" s="422"/>
      <c r="E13" s="379"/>
      <c r="F13" s="405"/>
      <c r="G13" s="406"/>
      <c r="H13" s="116" t="s">
        <v>95</v>
      </c>
      <c r="I13" s="117">
        <f>ROUND((SUM(I8:I12)),0)</f>
        <v>0</v>
      </c>
    </row>
    <row r="14" spans="1:9" ht="13.5" x14ac:dyDescent="0.25">
      <c r="A14" s="413" t="s">
        <v>133</v>
      </c>
      <c r="B14" s="416" t="s">
        <v>133</v>
      </c>
      <c r="C14" s="417"/>
      <c r="D14" s="418"/>
      <c r="E14" s="377" t="s">
        <v>133</v>
      </c>
      <c r="F14" s="401" t="s">
        <v>133</v>
      </c>
      <c r="G14" s="402"/>
      <c r="H14" s="113" t="s">
        <v>87</v>
      </c>
      <c r="I14" s="54"/>
    </row>
    <row r="15" spans="1:9" ht="13.5" x14ac:dyDescent="0.25">
      <c r="A15" s="414"/>
      <c r="B15" s="419"/>
      <c r="C15" s="417"/>
      <c r="D15" s="418"/>
      <c r="E15" s="378"/>
      <c r="F15" s="403"/>
      <c r="G15" s="404"/>
      <c r="H15" s="114" t="s">
        <v>99</v>
      </c>
      <c r="I15" s="55"/>
    </row>
    <row r="16" spans="1:9" ht="13.5" x14ac:dyDescent="0.25">
      <c r="A16" s="414"/>
      <c r="B16" s="419"/>
      <c r="C16" s="417"/>
      <c r="D16" s="418"/>
      <c r="E16" s="378"/>
      <c r="F16" s="403"/>
      <c r="G16" s="404"/>
      <c r="H16" s="114" t="s">
        <v>100</v>
      </c>
      <c r="I16" s="55"/>
    </row>
    <row r="17" spans="1:9" s="81" customFormat="1" ht="13.5" x14ac:dyDescent="0.25">
      <c r="A17" s="414"/>
      <c r="B17" s="419"/>
      <c r="C17" s="417"/>
      <c r="D17" s="418"/>
      <c r="E17" s="378"/>
      <c r="F17" s="403"/>
      <c r="G17" s="404"/>
      <c r="H17" s="114" t="s">
        <v>101</v>
      </c>
      <c r="I17" s="42"/>
    </row>
    <row r="18" spans="1:9" s="81" customFormat="1" ht="13.5" x14ac:dyDescent="0.25">
      <c r="A18" s="414"/>
      <c r="B18" s="419"/>
      <c r="C18" s="417"/>
      <c r="D18" s="418"/>
      <c r="E18" s="378"/>
      <c r="F18" s="403"/>
      <c r="G18" s="404"/>
      <c r="H18" s="115" t="s">
        <v>0</v>
      </c>
      <c r="I18" s="42"/>
    </row>
    <row r="19" spans="1:9" s="81" customFormat="1" ht="13.5" x14ac:dyDescent="0.25">
      <c r="A19" s="415"/>
      <c r="B19" s="420"/>
      <c r="C19" s="421"/>
      <c r="D19" s="422"/>
      <c r="E19" s="379"/>
      <c r="F19" s="405"/>
      <c r="G19" s="406"/>
      <c r="H19" s="116" t="s">
        <v>95</v>
      </c>
      <c r="I19" s="117">
        <f>ROUND((SUM(I14:I18)),0)</f>
        <v>0</v>
      </c>
    </row>
    <row r="20" spans="1:9" ht="13.5" x14ac:dyDescent="0.25">
      <c r="A20" s="413" t="s">
        <v>133</v>
      </c>
      <c r="B20" s="416" t="s">
        <v>133</v>
      </c>
      <c r="C20" s="417"/>
      <c r="D20" s="418"/>
      <c r="E20" s="377" t="s">
        <v>133</v>
      </c>
      <c r="F20" s="401" t="s">
        <v>133</v>
      </c>
      <c r="G20" s="402"/>
      <c r="H20" s="113" t="s">
        <v>87</v>
      </c>
      <c r="I20" s="54"/>
    </row>
    <row r="21" spans="1:9" ht="13.5" x14ac:dyDescent="0.25">
      <c r="A21" s="414"/>
      <c r="B21" s="419"/>
      <c r="C21" s="417"/>
      <c r="D21" s="418"/>
      <c r="E21" s="378"/>
      <c r="F21" s="403"/>
      <c r="G21" s="404"/>
      <c r="H21" s="114" t="s">
        <v>99</v>
      </c>
      <c r="I21" s="55"/>
    </row>
    <row r="22" spans="1:9" ht="13.5" x14ac:dyDescent="0.25">
      <c r="A22" s="414"/>
      <c r="B22" s="419"/>
      <c r="C22" s="417"/>
      <c r="D22" s="418"/>
      <c r="E22" s="378"/>
      <c r="F22" s="403"/>
      <c r="G22" s="404"/>
      <c r="H22" s="114" t="s">
        <v>100</v>
      </c>
      <c r="I22" s="55"/>
    </row>
    <row r="23" spans="1:9" s="81" customFormat="1" ht="13.5" x14ac:dyDescent="0.25">
      <c r="A23" s="414"/>
      <c r="B23" s="419"/>
      <c r="C23" s="417"/>
      <c r="D23" s="418"/>
      <c r="E23" s="378"/>
      <c r="F23" s="403"/>
      <c r="G23" s="404"/>
      <c r="H23" s="114" t="s">
        <v>101</v>
      </c>
      <c r="I23" s="42"/>
    </row>
    <row r="24" spans="1:9" s="81" customFormat="1" ht="13.5" x14ac:dyDescent="0.25">
      <c r="A24" s="414"/>
      <c r="B24" s="419"/>
      <c r="C24" s="417"/>
      <c r="D24" s="418"/>
      <c r="E24" s="378"/>
      <c r="F24" s="403"/>
      <c r="G24" s="404"/>
      <c r="H24" s="115" t="s">
        <v>0</v>
      </c>
      <c r="I24" s="42"/>
    </row>
    <row r="25" spans="1:9" s="81" customFormat="1" ht="13.5" x14ac:dyDescent="0.25">
      <c r="A25" s="415"/>
      <c r="B25" s="420"/>
      <c r="C25" s="421"/>
      <c r="D25" s="422"/>
      <c r="E25" s="379"/>
      <c r="F25" s="405"/>
      <c r="G25" s="406"/>
      <c r="H25" s="116" t="s">
        <v>95</v>
      </c>
      <c r="I25" s="117">
        <f>ROUND((SUM(I20:I24)),0)</f>
        <v>0</v>
      </c>
    </row>
    <row r="26" spans="1:9" ht="13.5" x14ac:dyDescent="0.25">
      <c r="A26" s="413" t="s">
        <v>133</v>
      </c>
      <c r="B26" s="416" t="s">
        <v>133</v>
      </c>
      <c r="C26" s="417"/>
      <c r="D26" s="418"/>
      <c r="E26" s="377" t="s">
        <v>133</v>
      </c>
      <c r="F26" s="401" t="s">
        <v>133</v>
      </c>
      <c r="G26" s="402"/>
      <c r="H26" s="113" t="s">
        <v>87</v>
      </c>
      <c r="I26" s="54"/>
    </row>
    <row r="27" spans="1:9" ht="13.5" x14ac:dyDescent="0.25">
      <c r="A27" s="414"/>
      <c r="B27" s="419"/>
      <c r="C27" s="417"/>
      <c r="D27" s="418"/>
      <c r="E27" s="378"/>
      <c r="F27" s="403"/>
      <c r="G27" s="404"/>
      <c r="H27" s="114" t="s">
        <v>99</v>
      </c>
      <c r="I27" s="55"/>
    </row>
    <row r="28" spans="1:9" ht="13.5" x14ac:dyDescent="0.25">
      <c r="A28" s="414"/>
      <c r="B28" s="419"/>
      <c r="C28" s="417"/>
      <c r="D28" s="418"/>
      <c r="E28" s="378"/>
      <c r="F28" s="403"/>
      <c r="G28" s="404"/>
      <c r="H28" s="114" t="s">
        <v>100</v>
      </c>
      <c r="I28" s="55"/>
    </row>
    <row r="29" spans="1:9" s="81" customFormat="1" ht="13.5" x14ac:dyDescent="0.25">
      <c r="A29" s="414"/>
      <c r="B29" s="419"/>
      <c r="C29" s="417"/>
      <c r="D29" s="418"/>
      <c r="E29" s="378"/>
      <c r="F29" s="403"/>
      <c r="G29" s="404"/>
      <c r="H29" s="114" t="s">
        <v>101</v>
      </c>
      <c r="I29" s="42"/>
    </row>
    <row r="30" spans="1:9" s="81" customFormat="1" ht="13.5" x14ac:dyDescent="0.25">
      <c r="A30" s="414"/>
      <c r="B30" s="419"/>
      <c r="C30" s="417"/>
      <c r="D30" s="418"/>
      <c r="E30" s="378"/>
      <c r="F30" s="403"/>
      <c r="G30" s="404"/>
      <c r="H30" s="115" t="s">
        <v>0</v>
      </c>
      <c r="I30" s="42"/>
    </row>
    <row r="31" spans="1:9" s="81" customFormat="1" ht="13.5" x14ac:dyDescent="0.25">
      <c r="A31" s="415"/>
      <c r="B31" s="420"/>
      <c r="C31" s="421"/>
      <c r="D31" s="422"/>
      <c r="E31" s="379"/>
      <c r="F31" s="405"/>
      <c r="G31" s="406"/>
      <c r="H31" s="116" t="s">
        <v>95</v>
      </c>
      <c r="I31" s="117">
        <f>ROUND((SUM(I26:I30)),0)</f>
        <v>0</v>
      </c>
    </row>
    <row r="32" spans="1:9" x14ac:dyDescent="0.2">
      <c r="A32" s="407" t="s">
        <v>133</v>
      </c>
      <c r="B32" s="408"/>
      <c r="C32" s="408"/>
      <c r="D32" s="408"/>
      <c r="E32" s="408"/>
      <c r="F32" s="408"/>
      <c r="G32" s="409"/>
      <c r="H32" s="392" t="s">
        <v>133</v>
      </c>
      <c r="I32" s="393"/>
    </row>
    <row r="33" spans="1:9" x14ac:dyDescent="0.2">
      <c r="A33" s="410"/>
      <c r="B33" s="411"/>
      <c r="C33" s="411"/>
      <c r="D33" s="411"/>
      <c r="E33" s="411"/>
      <c r="F33" s="411"/>
      <c r="G33" s="412"/>
      <c r="H33" s="394"/>
      <c r="I33" s="395"/>
    </row>
    <row r="34" spans="1:9" x14ac:dyDescent="0.2">
      <c r="A34" s="410"/>
      <c r="B34" s="411"/>
      <c r="C34" s="411"/>
      <c r="D34" s="411"/>
      <c r="E34" s="411"/>
      <c r="F34" s="411"/>
      <c r="G34" s="412"/>
      <c r="H34" s="394"/>
      <c r="I34" s="395"/>
    </row>
    <row r="35" spans="1:9" s="81" customFormat="1" x14ac:dyDescent="0.2">
      <c r="A35" s="410"/>
      <c r="B35" s="411"/>
      <c r="C35" s="411"/>
      <c r="D35" s="411"/>
      <c r="E35" s="411"/>
      <c r="F35" s="411"/>
      <c r="G35" s="412"/>
      <c r="H35" s="394"/>
      <c r="I35" s="395"/>
    </row>
    <row r="36" spans="1:9" s="81" customFormat="1" ht="13.5" thickBot="1" x14ac:dyDescent="0.25">
      <c r="A36" s="410"/>
      <c r="B36" s="411"/>
      <c r="C36" s="411"/>
      <c r="D36" s="411"/>
      <c r="E36" s="411"/>
      <c r="F36" s="411"/>
      <c r="G36" s="412"/>
      <c r="H36" s="396"/>
      <c r="I36" s="397"/>
    </row>
    <row r="37" spans="1:9" s="81" customFormat="1" ht="42.75" customHeight="1" thickTop="1" x14ac:dyDescent="0.2">
      <c r="A37" s="398" t="s">
        <v>141</v>
      </c>
      <c r="B37" s="399"/>
      <c r="C37" s="399"/>
      <c r="D37" s="399"/>
      <c r="E37" s="399"/>
      <c r="F37" s="399"/>
      <c r="G37" s="400"/>
      <c r="H37" s="163" t="s">
        <v>133</v>
      </c>
      <c r="I37" s="164">
        <f>'Form I - 2a Travel Supp'!I39+'Form I - 2b Travel Supp'!I39</f>
        <v>0</v>
      </c>
    </row>
    <row r="38" spans="1:9" s="81" customFormat="1" ht="14.25" thickBot="1" x14ac:dyDescent="0.3">
      <c r="A38" s="63"/>
      <c r="B38" s="63"/>
      <c r="C38" s="63"/>
      <c r="D38" s="63"/>
      <c r="E38" s="63"/>
      <c r="F38" s="63"/>
      <c r="G38" s="63"/>
      <c r="H38" s="92"/>
      <c r="I38" s="93"/>
    </row>
    <row r="39" spans="1:9" ht="13.5" thickBot="1" x14ac:dyDescent="0.25">
      <c r="A39" s="88"/>
      <c r="D39" s="30"/>
      <c r="E39" s="30"/>
      <c r="F39" s="119" t="s">
        <v>102</v>
      </c>
      <c r="G39" s="30"/>
      <c r="H39" s="65"/>
      <c r="I39" s="118">
        <f>ROUND((I13+I19+I25+I31+I37),0)</f>
        <v>0</v>
      </c>
    </row>
    <row r="40" spans="1:9" ht="13.5" thickBot="1" x14ac:dyDescent="0.25">
      <c r="A40" s="88"/>
      <c r="F40" s="94"/>
      <c r="H40" s="73"/>
      <c r="I40" s="95"/>
    </row>
    <row r="41" spans="1:9" s="96" customFormat="1" ht="16.5" customHeight="1" x14ac:dyDescent="0.2">
      <c r="A41" s="109" t="s">
        <v>96</v>
      </c>
    </row>
    <row r="42" spans="1:9" s="91" customFormat="1" ht="13.5" customHeight="1" x14ac:dyDescent="0.25">
      <c r="A42" s="453" t="s">
        <v>79</v>
      </c>
      <c r="B42" s="454"/>
      <c r="C42" s="443" t="s">
        <v>103</v>
      </c>
      <c r="D42" s="437" t="s">
        <v>105</v>
      </c>
      <c r="E42" s="120" t="s">
        <v>112</v>
      </c>
      <c r="F42" s="372" t="s">
        <v>0</v>
      </c>
      <c r="G42" s="389"/>
      <c r="H42" s="372"/>
      <c r="I42" s="373"/>
    </row>
    <row r="43" spans="1:9" s="91" customFormat="1" ht="12" customHeight="1" x14ac:dyDescent="0.25">
      <c r="A43" s="446"/>
      <c r="B43" s="455"/>
      <c r="C43" s="444"/>
      <c r="D43" s="438"/>
      <c r="E43" s="121" t="s">
        <v>93</v>
      </c>
      <c r="F43" s="390"/>
      <c r="G43" s="391"/>
      <c r="H43" s="387" t="s">
        <v>95</v>
      </c>
      <c r="I43" s="388"/>
    </row>
    <row r="44" spans="1:9" s="91" customFormat="1" ht="17.25" customHeight="1" thickBot="1" x14ac:dyDescent="0.3">
      <c r="A44" s="448"/>
      <c r="B44" s="456"/>
      <c r="C44" s="122"/>
      <c r="D44" s="439"/>
      <c r="E44" s="122" t="s">
        <v>88</v>
      </c>
      <c r="F44" s="374" t="s">
        <v>89</v>
      </c>
      <c r="G44" s="376"/>
      <c r="H44" s="374" t="s">
        <v>104</v>
      </c>
      <c r="I44" s="375"/>
    </row>
    <row r="45" spans="1:9" s="81" customFormat="1" ht="42.75" customHeight="1" thickTop="1" thickBot="1" x14ac:dyDescent="0.25">
      <c r="A45" s="316" t="s">
        <v>201</v>
      </c>
      <c r="B45" s="382"/>
      <c r="C45" s="39">
        <v>845</v>
      </c>
      <c r="D45" s="53">
        <v>0.58499999999999996</v>
      </c>
      <c r="E45" s="43">
        <f t="shared" ref="E45:E51" si="0">ROUND((C45*D45),0)</f>
        <v>494</v>
      </c>
      <c r="F45" s="423"/>
      <c r="G45" s="423"/>
      <c r="H45" s="380">
        <f t="shared" ref="H45:H50" si="1">ROUND((E45+F45),0)</f>
        <v>494</v>
      </c>
      <c r="I45" s="381"/>
    </row>
    <row r="46" spans="1:9" s="81" customFormat="1" ht="42.75" customHeight="1" thickTop="1" thickBot="1" x14ac:dyDescent="0.25">
      <c r="A46" s="316"/>
      <c r="B46" s="382"/>
      <c r="C46" s="39"/>
      <c r="D46" s="53"/>
      <c r="E46" s="43">
        <f t="shared" si="0"/>
        <v>0</v>
      </c>
      <c r="F46" s="423"/>
      <c r="G46" s="423"/>
      <c r="H46" s="380">
        <f t="shared" si="1"/>
        <v>0</v>
      </c>
      <c r="I46" s="381"/>
    </row>
    <row r="47" spans="1:9" s="81" customFormat="1" ht="42.75" customHeight="1" thickTop="1" thickBot="1" x14ac:dyDescent="0.25">
      <c r="A47" s="316"/>
      <c r="B47" s="382"/>
      <c r="C47" s="39"/>
      <c r="D47" s="53"/>
      <c r="E47" s="43">
        <f t="shared" si="0"/>
        <v>0</v>
      </c>
      <c r="F47" s="423"/>
      <c r="G47" s="423"/>
      <c r="H47" s="380">
        <f t="shared" si="1"/>
        <v>0</v>
      </c>
      <c r="I47" s="381"/>
    </row>
    <row r="48" spans="1:9" s="81" customFormat="1" ht="42.75" customHeight="1" thickTop="1" thickBot="1" x14ac:dyDescent="0.25">
      <c r="A48" s="316"/>
      <c r="B48" s="382"/>
      <c r="C48" s="39"/>
      <c r="D48" s="53"/>
      <c r="E48" s="43">
        <f t="shared" si="0"/>
        <v>0</v>
      </c>
      <c r="F48" s="423"/>
      <c r="G48" s="423"/>
      <c r="H48" s="380">
        <f t="shared" si="1"/>
        <v>0</v>
      </c>
      <c r="I48" s="381"/>
    </row>
    <row r="49" spans="1:9" s="81" customFormat="1" ht="42.75" customHeight="1" thickTop="1" thickBot="1" x14ac:dyDescent="0.25">
      <c r="A49" s="316"/>
      <c r="B49" s="382"/>
      <c r="C49" s="39"/>
      <c r="D49" s="53"/>
      <c r="E49" s="43">
        <f t="shared" si="0"/>
        <v>0</v>
      </c>
      <c r="F49" s="423"/>
      <c r="G49" s="423"/>
      <c r="H49" s="380">
        <f t="shared" si="1"/>
        <v>0</v>
      </c>
      <c r="I49" s="381"/>
    </row>
    <row r="50" spans="1:9" s="81" customFormat="1" ht="42.75" customHeight="1" thickTop="1" thickBot="1" x14ac:dyDescent="0.25">
      <c r="A50" s="316"/>
      <c r="B50" s="382"/>
      <c r="C50" s="39"/>
      <c r="D50" s="53"/>
      <c r="E50" s="43">
        <f t="shared" si="0"/>
        <v>0</v>
      </c>
      <c r="F50" s="423"/>
      <c r="G50" s="423"/>
      <c r="H50" s="380">
        <f t="shared" si="1"/>
        <v>0</v>
      </c>
      <c r="I50" s="381"/>
    </row>
    <row r="51" spans="1:9" s="81" customFormat="1" ht="42.75" customHeight="1" thickTop="1" thickBot="1" x14ac:dyDescent="0.25">
      <c r="A51" s="316"/>
      <c r="B51" s="382"/>
      <c r="C51" s="39"/>
      <c r="D51" s="53"/>
      <c r="E51" s="43">
        <f t="shared" si="0"/>
        <v>0</v>
      </c>
      <c r="F51" s="423"/>
      <c r="G51" s="423"/>
      <c r="H51" s="380">
        <v>0</v>
      </c>
      <c r="I51" s="381"/>
    </row>
    <row r="52" spans="1:9" s="81" customFormat="1" ht="42.75" customHeight="1" thickTop="1" x14ac:dyDescent="0.2">
      <c r="A52" s="398" t="s">
        <v>142</v>
      </c>
      <c r="B52" s="399"/>
      <c r="C52" s="399"/>
      <c r="D52" s="399"/>
      <c r="E52" s="399"/>
      <c r="F52" s="399"/>
      <c r="G52" s="400"/>
      <c r="H52" s="380">
        <f>'Form I - 2a Travel Supp'!I55+'Form I - 2b Travel Supp'!I55</f>
        <v>0</v>
      </c>
      <c r="I52" s="381"/>
    </row>
    <row r="54" spans="1:9" s="81" customFormat="1" ht="14.25" customHeight="1" thickBot="1" x14ac:dyDescent="0.25">
      <c r="A54" s="97"/>
      <c r="B54" s="25"/>
      <c r="C54" s="98"/>
      <c r="D54" s="99"/>
      <c r="E54" s="99"/>
      <c r="F54" s="99"/>
      <c r="G54" s="99"/>
      <c r="H54" s="100"/>
      <c r="I54" s="100"/>
    </row>
    <row r="55" spans="1:9" s="81" customFormat="1" ht="13.5" thickBot="1" x14ac:dyDescent="0.25">
      <c r="A55" s="97"/>
      <c r="B55" s="25"/>
      <c r="C55" s="98"/>
      <c r="D55" s="99"/>
      <c r="E55" s="435" t="s">
        <v>113</v>
      </c>
      <c r="F55" s="436"/>
      <c r="G55" s="436"/>
      <c r="H55" s="436"/>
      <c r="I55" s="123">
        <f>ROUND((SUM(H45:I53)),0)</f>
        <v>494</v>
      </c>
    </row>
    <row r="56" spans="1:9" s="81" customFormat="1" ht="17.25" thickBot="1" x14ac:dyDescent="0.35">
      <c r="A56" s="101"/>
      <c r="B56" s="102"/>
      <c r="I56" s="103"/>
    </row>
    <row r="57" spans="1:9" s="105" customFormat="1" ht="17.25" thickBot="1" x14ac:dyDescent="0.25">
      <c r="A57" s="124" t="s">
        <v>106</v>
      </c>
      <c r="B57" s="125">
        <f>I55</f>
        <v>494</v>
      </c>
      <c r="C57" s="127"/>
      <c r="D57" s="126" t="s">
        <v>107</v>
      </c>
      <c r="E57" s="125">
        <f>I39</f>
        <v>0</v>
      </c>
      <c r="F57" s="128"/>
      <c r="G57" s="434" t="s">
        <v>108</v>
      </c>
      <c r="H57" s="434"/>
      <c r="I57" s="129">
        <f>ROUND((B57+E57),0)</f>
        <v>494</v>
      </c>
    </row>
    <row r="58" spans="1:9" ht="13.5" thickBot="1" x14ac:dyDescent="0.25">
      <c r="A58" s="106"/>
      <c r="B58" s="106"/>
      <c r="C58" s="106"/>
      <c r="D58" s="106"/>
      <c r="E58" s="106"/>
      <c r="F58" s="106"/>
      <c r="G58" s="106"/>
      <c r="H58" s="106"/>
      <c r="I58" s="106"/>
    </row>
    <row r="59" spans="1:9" ht="13.5" thickTop="1" x14ac:dyDescent="0.2"/>
    <row r="60" spans="1:9" ht="12.75" customHeight="1" x14ac:dyDescent="0.3">
      <c r="A60" s="132"/>
      <c r="B60" s="131" t="s">
        <v>114</v>
      </c>
      <c r="C60" s="107"/>
      <c r="D60" s="130" t="s">
        <v>109</v>
      </c>
      <c r="E60" s="32"/>
      <c r="F60" s="432" t="s">
        <v>110</v>
      </c>
      <c r="G60" s="433"/>
      <c r="H60" s="433"/>
      <c r="I60" s="32"/>
    </row>
  </sheetData>
  <sheetProtection password="E177" sheet="1" scenarios="1" formatCells="0" formatRows="0" selectLockedCells="1"/>
  <mergeCells count="59">
    <mergeCell ref="A42:B44"/>
    <mergeCell ref="B8:D13"/>
    <mergeCell ref="A20:A25"/>
    <mergeCell ref="A14:A19"/>
    <mergeCell ref="B14:D19"/>
    <mergeCell ref="A8:A13"/>
    <mergeCell ref="B2:I2"/>
    <mergeCell ref="A51:B51"/>
    <mergeCell ref="F51:G51"/>
    <mergeCell ref="H51:I51"/>
    <mergeCell ref="A49:B49"/>
    <mergeCell ref="A47:B47"/>
    <mergeCell ref="F47:G47"/>
    <mergeCell ref="H47:I47"/>
    <mergeCell ref="A45:B45"/>
    <mergeCell ref="C42:C43"/>
    <mergeCell ref="H5:I7"/>
    <mergeCell ref="B20:D25"/>
    <mergeCell ref="B5:D7"/>
    <mergeCell ref="E14:E19"/>
    <mergeCell ref="E20:E25"/>
    <mergeCell ref="F14:G19"/>
    <mergeCell ref="F5:G5"/>
    <mergeCell ref="E8:E13"/>
    <mergeCell ref="F8:G13"/>
    <mergeCell ref="F60:H60"/>
    <mergeCell ref="G57:H57"/>
    <mergeCell ref="H48:I48"/>
    <mergeCell ref="F49:G49"/>
    <mergeCell ref="F48:G48"/>
    <mergeCell ref="H49:I49"/>
    <mergeCell ref="E55:H55"/>
    <mergeCell ref="F46:G46"/>
    <mergeCell ref="H46:I46"/>
    <mergeCell ref="F50:G50"/>
    <mergeCell ref="H50:I50"/>
    <mergeCell ref="A52:G52"/>
    <mergeCell ref="D42:D44"/>
    <mergeCell ref="A46:B46"/>
    <mergeCell ref="A50:B50"/>
    <mergeCell ref="A48:B48"/>
    <mergeCell ref="F6:G7"/>
    <mergeCell ref="H43:I43"/>
    <mergeCell ref="F42:G43"/>
    <mergeCell ref="H32:I36"/>
    <mergeCell ref="A37:G37"/>
    <mergeCell ref="F20:G25"/>
    <mergeCell ref="F26:G31"/>
    <mergeCell ref="A32:G36"/>
    <mergeCell ref="A26:A31"/>
    <mergeCell ref="B26:D31"/>
    <mergeCell ref="F45:G45"/>
    <mergeCell ref="H45:I45"/>
    <mergeCell ref="E5:E7"/>
    <mergeCell ref="H42:I42"/>
    <mergeCell ref="H44:I44"/>
    <mergeCell ref="F44:G44"/>
    <mergeCell ref="E26:E31"/>
    <mergeCell ref="H52:I52"/>
  </mergeCells>
  <phoneticPr fontId="12" type="noConversion"/>
  <pageMargins left="0.5" right="0.5" top="0.5" bottom="0.5" header="0.5" footer="0.5"/>
  <pageSetup orientation="landscape" r:id="rId1"/>
  <headerFooter alignWithMargins="0">
    <oddFooter>&amp;RRevised: 7/6/2009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8"/>
  </sheetPr>
  <dimension ref="A1:H27"/>
  <sheetViews>
    <sheetView topLeftCell="A10" workbookViewId="0">
      <selection activeCell="G24" sqref="G24"/>
    </sheetView>
  </sheetViews>
  <sheetFormatPr defaultColWidth="9.140625" defaultRowHeight="12.75" x14ac:dyDescent="0.2"/>
  <cols>
    <col min="1" max="1" width="43.28515625" style="74" customWidth="1"/>
    <col min="2" max="2" width="21.140625" style="74" customWidth="1"/>
    <col min="3" max="3" width="32.5703125" style="74" customWidth="1"/>
    <col min="4" max="4" width="9.140625" style="74"/>
    <col min="5" max="5" width="11.28515625" style="74" bestFit="1" customWidth="1"/>
    <col min="6" max="6" width="12.42578125" style="73" bestFit="1" customWidth="1"/>
    <col min="7" max="16384" width="9.140625" style="74"/>
  </cols>
  <sheetData>
    <row r="1" spans="1:8" ht="20.25" x14ac:dyDescent="0.4">
      <c r="A1" s="475" t="s">
        <v>115</v>
      </c>
      <c r="B1" s="475"/>
      <c r="C1" s="353"/>
      <c r="D1" s="353"/>
      <c r="E1" s="353"/>
      <c r="F1" s="353"/>
    </row>
    <row r="2" spans="1:8" ht="20.25" x14ac:dyDescent="0.4">
      <c r="A2" s="475" t="s">
        <v>116</v>
      </c>
      <c r="B2" s="475"/>
      <c r="C2" s="353"/>
      <c r="D2" s="353"/>
      <c r="E2" s="353"/>
      <c r="F2" s="353"/>
    </row>
    <row r="3" spans="1:8" x14ac:dyDescent="0.2">
      <c r="A3" s="162" t="s">
        <v>41</v>
      </c>
      <c r="B3" s="466">
        <f>'Form I-Budget Summary'!E3</f>
        <v>0</v>
      </c>
      <c r="C3" s="467"/>
      <c r="D3" s="467"/>
      <c r="E3" s="467"/>
      <c r="F3" s="468"/>
    </row>
    <row r="4" spans="1:8" x14ac:dyDescent="0.2">
      <c r="A4" s="76"/>
      <c r="B4" s="76"/>
    </row>
    <row r="5" spans="1:8" ht="24.75" customHeight="1" x14ac:dyDescent="0.2">
      <c r="A5" s="460" t="s">
        <v>126</v>
      </c>
      <c r="B5" s="460"/>
      <c r="C5" s="461"/>
      <c r="D5" s="461"/>
      <c r="E5" s="461"/>
      <c r="F5" s="461"/>
      <c r="H5" s="73"/>
    </row>
    <row r="6" spans="1:8" s="77" customFormat="1" ht="39.950000000000003" customHeight="1" thickBot="1" x14ac:dyDescent="0.35">
      <c r="A6" s="469" t="s">
        <v>4</v>
      </c>
      <c r="B6" s="470"/>
      <c r="C6" s="82" t="s">
        <v>120</v>
      </c>
      <c r="D6" s="82" t="s">
        <v>118</v>
      </c>
      <c r="E6" s="82" t="s">
        <v>132</v>
      </c>
      <c r="F6" s="82" t="s">
        <v>95</v>
      </c>
    </row>
    <row r="7" spans="1:8" ht="15" thickTop="1" x14ac:dyDescent="0.2">
      <c r="A7" s="471"/>
      <c r="B7" s="472"/>
      <c r="C7" s="161"/>
      <c r="D7" s="34"/>
      <c r="E7" s="45"/>
      <c r="F7" s="50">
        <f t="shared" ref="F7:F18" si="0">D7*E7</f>
        <v>0</v>
      </c>
    </row>
    <row r="8" spans="1:8" ht="14.25" x14ac:dyDescent="0.2">
      <c r="A8" s="473"/>
      <c r="B8" s="474"/>
      <c r="C8" s="161" t="s">
        <v>133</v>
      </c>
      <c r="D8" s="34"/>
      <c r="E8" s="45"/>
      <c r="F8" s="50">
        <f t="shared" si="0"/>
        <v>0</v>
      </c>
    </row>
    <row r="9" spans="1:8" ht="14.25" x14ac:dyDescent="0.2">
      <c r="A9" s="473"/>
      <c r="B9" s="474"/>
      <c r="C9" s="161" t="s">
        <v>133</v>
      </c>
      <c r="D9" s="34"/>
      <c r="E9" s="45"/>
      <c r="F9" s="50">
        <f t="shared" si="0"/>
        <v>0</v>
      </c>
    </row>
    <row r="10" spans="1:8" ht="14.25" x14ac:dyDescent="0.2">
      <c r="A10" s="473"/>
      <c r="B10" s="474"/>
      <c r="C10" s="161" t="s">
        <v>133</v>
      </c>
      <c r="D10" s="34"/>
      <c r="E10" s="45"/>
      <c r="F10" s="50">
        <f t="shared" si="0"/>
        <v>0</v>
      </c>
    </row>
    <row r="11" spans="1:8" ht="14.25" x14ac:dyDescent="0.2">
      <c r="A11" s="473"/>
      <c r="B11" s="474"/>
      <c r="C11" s="161" t="s">
        <v>133</v>
      </c>
      <c r="D11" s="34"/>
      <c r="E11" s="45"/>
      <c r="F11" s="50">
        <f t="shared" si="0"/>
        <v>0</v>
      </c>
    </row>
    <row r="12" spans="1:8" ht="14.25" x14ac:dyDescent="0.2">
      <c r="A12" s="473"/>
      <c r="B12" s="474"/>
      <c r="C12" s="161" t="s">
        <v>133</v>
      </c>
      <c r="D12" s="34"/>
      <c r="E12" s="45"/>
      <c r="F12" s="50">
        <f t="shared" si="0"/>
        <v>0</v>
      </c>
    </row>
    <row r="13" spans="1:8" ht="14.25" x14ac:dyDescent="0.2">
      <c r="A13" s="473"/>
      <c r="B13" s="474"/>
      <c r="C13" s="161" t="s">
        <v>133</v>
      </c>
      <c r="D13" s="34"/>
      <c r="E13" s="45"/>
      <c r="F13" s="50">
        <f t="shared" si="0"/>
        <v>0</v>
      </c>
    </row>
    <row r="14" spans="1:8" ht="14.25" x14ac:dyDescent="0.2">
      <c r="A14" s="473"/>
      <c r="B14" s="474"/>
      <c r="C14" s="161" t="s">
        <v>133</v>
      </c>
      <c r="D14" s="34"/>
      <c r="E14" s="45"/>
      <c r="F14" s="50">
        <f t="shared" si="0"/>
        <v>0</v>
      </c>
    </row>
    <row r="15" spans="1:8" ht="14.25" x14ac:dyDescent="0.2">
      <c r="A15" s="473"/>
      <c r="B15" s="474"/>
      <c r="C15" s="161" t="s">
        <v>133</v>
      </c>
      <c r="D15" s="34"/>
      <c r="E15" s="45"/>
      <c r="F15" s="50">
        <f t="shared" si="0"/>
        <v>0</v>
      </c>
    </row>
    <row r="16" spans="1:8" ht="14.25" x14ac:dyDescent="0.2">
      <c r="A16" s="473"/>
      <c r="B16" s="474"/>
      <c r="C16" s="161" t="s">
        <v>133</v>
      </c>
      <c r="D16" s="34"/>
      <c r="E16" s="45"/>
      <c r="F16" s="50">
        <f t="shared" si="0"/>
        <v>0</v>
      </c>
    </row>
    <row r="17" spans="1:6" ht="14.25" x14ac:dyDescent="0.2">
      <c r="A17" s="473"/>
      <c r="B17" s="474"/>
      <c r="C17" s="161" t="s">
        <v>133</v>
      </c>
      <c r="D17" s="34"/>
      <c r="E17" s="45"/>
      <c r="F17" s="50">
        <f t="shared" si="0"/>
        <v>0</v>
      </c>
    </row>
    <row r="18" spans="1:6" ht="14.25" x14ac:dyDescent="0.2">
      <c r="A18" s="473"/>
      <c r="B18" s="474"/>
      <c r="C18" s="161" t="s">
        <v>133</v>
      </c>
      <c r="D18" s="34"/>
      <c r="E18" s="45"/>
      <c r="F18" s="50">
        <f t="shared" si="0"/>
        <v>0</v>
      </c>
    </row>
    <row r="19" spans="1:6" ht="14.25" x14ac:dyDescent="0.2">
      <c r="A19" s="473"/>
      <c r="B19" s="474"/>
      <c r="C19" s="161" t="s">
        <v>133</v>
      </c>
      <c r="D19" s="34"/>
      <c r="E19" s="45"/>
      <c r="F19" s="50">
        <v>0</v>
      </c>
    </row>
    <row r="20" spans="1:6" ht="14.25" x14ac:dyDescent="0.2">
      <c r="A20" s="473"/>
      <c r="B20" s="474"/>
      <c r="C20" s="161" t="s">
        <v>133</v>
      </c>
      <c r="D20" s="34"/>
      <c r="E20" s="45"/>
      <c r="F20" s="50">
        <f>D20*E20</f>
        <v>0</v>
      </c>
    </row>
    <row r="21" spans="1:6" ht="14.25" x14ac:dyDescent="0.2">
      <c r="A21" s="473"/>
      <c r="B21" s="474"/>
      <c r="C21" s="161" t="s">
        <v>133</v>
      </c>
      <c r="D21" s="34"/>
      <c r="E21" s="45"/>
      <c r="F21" s="50">
        <f>D21*E21</f>
        <v>0</v>
      </c>
    </row>
    <row r="22" spans="1:6" ht="14.25" x14ac:dyDescent="0.2">
      <c r="A22" s="473"/>
      <c r="B22" s="474"/>
      <c r="C22" s="161" t="s">
        <v>133</v>
      </c>
      <c r="D22" s="34"/>
      <c r="E22" s="45"/>
      <c r="F22" s="50">
        <f>D22*E22</f>
        <v>0</v>
      </c>
    </row>
    <row r="23" spans="1:6" ht="14.25" x14ac:dyDescent="0.2">
      <c r="A23" s="473"/>
      <c r="B23" s="474"/>
      <c r="C23" s="161" t="s">
        <v>133</v>
      </c>
      <c r="D23" s="34"/>
      <c r="E23" s="45"/>
      <c r="F23" s="50">
        <f>D23*E23</f>
        <v>0</v>
      </c>
    </row>
    <row r="24" spans="1:6" x14ac:dyDescent="0.2">
      <c r="A24" s="462" t="s">
        <v>122</v>
      </c>
      <c r="B24" s="463"/>
      <c r="C24" s="464"/>
      <c r="D24" s="464"/>
      <c r="E24" s="465"/>
      <c r="F24" s="68">
        <f>'Form I - 3a  Equipment Supp'!F26+'Form I - 3b Equipment Supp'!F26</f>
        <v>0</v>
      </c>
    </row>
    <row r="25" spans="1:6" s="81" customFormat="1" ht="15" thickBot="1" x14ac:dyDescent="0.25">
      <c r="A25" s="79" t="s">
        <v>77</v>
      </c>
      <c r="B25" s="79"/>
      <c r="C25" s="79" t="s">
        <v>77</v>
      </c>
      <c r="D25" s="79" t="s">
        <v>77</v>
      </c>
      <c r="E25" s="79"/>
      <c r="F25" s="87" t="s">
        <v>77</v>
      </c>
    </row>
    <row r="26" spans="1:6" s="81" customFormat="1" ht="38.25" customHeight="1" thickBot="1" x14ac:dyDescent="0.35">
      <c r="C26" s="457" t="s">
        <v>119</v>
      </c>
      <c r="D26" s="458"/>
      <c r="E26" s="459"/>
      <c r="F26" s="86">
        <f>ROUND((SUM(F7:F24)),0)</f>
        <v>0</v>
      </c>
    </row>
    <row r="27" spans="1:6" s="81" customFormat="1" x14ac:dyDescent="0.2">
      <c r="F27" s="25"/>
    </row>
  </sheetData>
  <sheetProtection password="E177" sheet="1" scenarios="1" formatCells="0" formatRows="0" selectLockedCells="1"/>
  <mergeCells count="24">
    <mergeCell ref="A16:B16"/>
    <mergeCell ref="A21:B21"/>
    <mergeCell ref="A10:B10"/>
    <mergeCell ref="A11:B11"/>
    <mergeCell ref="A1:F1"/>
    <mergeCell ref="A2:F2"/>
    <mergeCell ref="A14:B14"/>
    <mergeCell ref="A15:B15"/>
    <mergeCell ref="C26:E26"/>
    <mergeCell ref="A5:F5"/>
    <mergeCell ref="A24:E24"/>
    <mergeCell ref="B3:F3"/>
    <mergeCell ref="A6:B6"/>
    <mergeCell ref="A7:B7"/>
    <mergeCell ref="A8:B8"/>
    <mergeCell ref="A9:B9"/>
    <mergeCell ref="A12:B12"/>
    <mergeCell ref="A13:B13"/>
    <mergeCell ref="A22:B22"/>
    <mergeCell ref="A23:B23"/>
    <mergeCell ref="A17:B17"/>
    <mergeCell ref="A18:B18"/>
    <mergeCell ref="A19:B19"/>
    <mergeCell ref="A20:B20"/>
  </mergeCells>
  <phoneticPr fontId="12" type="noConversion"/>
  <pageMargins left="0.5" right="0.5" top="0.5" bottom="0.5" header="0.5" footer="0.5"/>
  <pageSetup orientation="landscape" r:id="rId1"/>
  <headerFooter alignWithMargins="0">
    <oddFooter>&amp;RRevised: 7/6/2009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2"/>
  </sheetPr>
  <dimension ref="A1:S26"/>
  <sheetViews>
    <sheetView topLeftCell="A7" workbookViewId="0">
      <selection activeCell="C15" sqref="C15"/>
    </sheetView>
  </sheetViews>
  <sheetFormatPr defaultColWidth="9.140625" defaultRowHeight="12.75" x14ac:dyDescent="0.2"/>
  <cols>
    <col min="1" max="1" width="47.5703125" style="74" customWidth="1"/>
    <col min="2" max="2" width="58.5703125" style="74" customWidth="1"/>
    <col min="3" max="3" width="16.5703125" style="73" customWidth="1"/>
    <col min="4" max="16384" width="9.140625" style="74"/>
  </cols>
  <sheetData>
    <row r="1" spans="1:19" ht="20.25" x14ac:dyDescent="0.4">
      <c r="A1" s="475" t="s">
        <v>1</v>
      </c>
      <c r="B1" s="353"/>
      <c r="C1" s="353"/>
    </row>
    <row r="2" spans="1:19" ht="20.25" x14ac:dyDescent="0.4">
      <c r="A2" s="477"/>
      <c r="B2" s="478"/>
      <c r="C2" s="478"/>
    </row>
    <row r="3" spans="1:19" x14ac:dyDescent="0.2">
      <c r="A3" s="72" t="s">
        <v>42</v>
      </c>
      <c r="B3" s="466">
        <f>'Form I-Budget Summary'!E3</f>
        <v>0</v>
      </c>
      <c r="C3" s="481"/>
    </row>
    <row r="4" spans="1:19" x14ac:dyDescent="0.2">
      <c r="A4" s="76"/>
    </row>
    <row r="5" spans="1:19" ht="37.5" customHeight="1" x14ac:dyDescent="0.2">
      <c r="A5" s="479" t="s">
        <v>154</v>
      </c>
      <c r="B5" s="480"/>
      <c r="C5" s="480"/>
      <c r="E5" s="73"/>
    </row>
    <row r="6" spans="1:19" s="77" customFormat="1" ht="39.950000000000003" customHeight="1" thickBot="1" x14ac:dyDescent="0.35">
      <c r="A6" s="82" t="s">
        <v>34</v>
      </c>
      <c r="B6" s="82" t="s">
        <v>120</v>
      </c>
      <c r="C6" s="82" t="s">
        <v>6</v>
      </c>
    </row>
    <row r="7" spans="1:19" ht="29.25" thickTop="1" x14ac:dyDescent="0.2">
      <c r="A7" s="35" t="s">
        <v>194</v>
      </c>
      <c r="B7" s="35" t="s">
        <v>202</v>
      </c>
      <c r="C7" s="46">
        <v>1000</v>
      </c>
    </row>
    <row r="8" spans="1:19" ht="42.75" x14ac:dyDescent="0.2">
      <c r="A8" s="35" t="s">
        <v>203</v>
      </c>
      <c r="B8" s="35" t="s">
        <v>230</v>
      </c>
      <c r="C8" s="46">
        <v>2200</v>
      </c>
    </row>
    <row r="9" spans="1:19" ht="57" x14ac:dyDescent="0.2">
      <c r="A9" s="35" t="s">
        <v>195</v>
      </c>
      <c r="B9" s="236" t="s">
        <v>231</v>
      </c>
      <c r="C9" s="46">
        <v>10000</v>
      </c>
    </row>
    <row r="10" spans="1:19" s="266" customFormat="1" ht="42.75" x14ac:dyDescent="0.2">
      <c r="A10" s="268" t="s">
        <v>204</v>
      </c>
      <c r="B10" s="269" t="s">
        <v>205</v>
      </c>
      <c r="C10" s="270">
        <v>719</v>
      </c>
      <c r="D10" s="271"/>
      <c r="E10" s="271"/>
      <c r="F10" s="271"/>
      <c r="G10" s="271"/>
      <c r="H10" s="271"/>
      <c r="I10" s="271"/>
      <c r="J10" s="271"/>
      <c r="K10" s="271"/>
      <c r="L10" s="271"/>
      <c r="M10" s="271"/>
      <c r="N10" s="271"/>
      <c r="O10" s="271"/>
      <c r="P10" s="271"/>
      <c r="Q10" s="271"/>
      <c r="R10" s="271"/>
      <c r="S10" s="271"/>
    </row>
    <row r="11" spans="1:19" ht="14.25" x14ac:dyDescent="0.2">
      <c r="A11" s="35" t="s">
        <v>197</v>
      </c>
      <c r="B11" s="35" t="s">
        <v>198</v>
      </c>
      <c r="C11" s="46">
        <v>1325</v>
      </c>
    </row>
    <row r="12" spans="1:19" ht="14.25" x14ac:dyDescent="0.2">
      <c r="A12" s="35"/>
      <c r="B12" s="35"/>
      <c r="C12" s="46">
        <v>0</v>
      </c>
    </row>
    <row r="13" spans="1:19" ht="14.25" x14ac:dyDescent="0.2">
      <c r="A13" s="35"/>
      <c r="B13" s="35" t="s">
        <v>133</v>
      </c>
      <c r="C13" s="46">
        <v>0</v>
      </c>
    </row>
    <row r="14" spans="1:19" ht="14.25" x14ac:dyDescent="0.2">
      <c r="A14" s="35"/>
      <c r="B14" s="35" t="s">
        <v>133</v>
      </c>
      <c r="C14" s="46">
        <v>0</v>
      </c>
    </row>
    <row r="15" spans="1:19" ht="14.25" x14ac:dyDescent="0.2">
      <c r="A15" s="35"/>
      <c r="B15" s="35" t="s">
        <v>133</v>
      </c>
      <c r="C15" s="46">
        <v>0</v>
      </c>
    </row>
    <row r="16" spans="1:19" ht="14.25" x14ac:dyDescent="0.2">
      <c r="A16" s="35"/>
      <c r="B16" s="35" t="s">
        <v>133</v>
      </c>
      <c r="C16" s="46">
        <v>0</v>
      </c>
    </row>
    <row r="17" spans="1:5" ht="14.25" x14ac:dyDescent="0.2">
      <c r="A17" s="35"/>
      <c r="B17" s="35" t="s">
        <v>133</v>
      </c>
      <c r="C17" s="46">
        <v>0</v>
      </c>
    </row>
    <row r="18" spans="1:5" ht="14.25" x14ac:dyDescent="0.2">
      <c r="A18" s="35"/>
      <c r="B18" s="35" t="s">
        <v>133</v>
      </c>
      <c r="C18" s="46">
        <v>0</v>
      </c>
    </row>
    <row r="19" spans="1:5" ht="14.25" x14ac:dyDescent="0.2">
      <c r="A19" s="35"/>
      <c r="B19" s="35" t="s">
        <v>133</v>
      </c>
      <c r="C19" s="46">
        <v>0</v>
      </c>
    </row>
    <row r="20" spans="1:5" ht="14.25" x14ac:dyDescent="0.2">
      <c r="A20" s="35"/>
      <c r="B20" s="35" t="s">
        <v>133</v>
      </c>
      <c r="C20" s="46">
        <v>0</v>
      </c>
    </row>
    <row r="21" spans="1:5" ht="14.25" x14ac:dyDescent="0.2">
      <c r="A21" s="35"/>
      <c r="B21" s="35" t="s">
        <v>133</v>
      </c>
      <c r="C21" s="46">
        <v>0</v>
      </c>
    </row>
    <row r="22" spans="1:5" ht="14.25" x14ac:dyDescent="0.2">
      <c r="A22" s="35"/>
      <c r="B22" s="35" t="s">
        <v>133</v>
      </c>
      <c r="C22" s="46">
        <v>0</v>
      </c>
    </row>
    <row r="23" spans="1:5" x14ac:dyDescent="0.2">
      <c r="A23" s="462" t="s">
        <v>123</v>
      </c>
      <c r="B23" s="476"/>
      <c r="C23" s="182">
        <f>'Form I - 4a Supplies Supp'!C25+'Form I - 4b Supplies Supp'!C25</f>
        <v>0</v>
      </c>
      <c r="D23" s="78"/>
      <c r="E23" s="62"/>
    </row>
    <row r="24" spans="1:5" s="81" customFormat="1" ht="15" thickBot="1" x14ac:dyDescent="0.25">
      <c r="A24" s="79" t="s">
        <v>77</v>
      </c>
      <c r="B24" s="79" t="s">
        <v>77</v>
      </c>
      <c r="C24" s="85" t="s">
        <v>77</v>
      </c>
    </row>
    <row r="25" spans="1:5" s="81" customFormat="1" ht="38.25" customHeight="1" thickBot="1" x14ac:dyDescent="0.35">
      <c r="B25" s="83" t="s">
        <v>5</v>
      </c>
      <c r="C25" s="86">
        <f>ROUND((SUM(C7:C23)),0)</f>
        <v>15244</v>
      </c>
    </row>
    <row r="26" spans="1:5" s="81" customFormat="1" x14ac:dyDescent="0.2">
      <c r="C26" s="25"/>
    </row>
  </sheetData>
  <sheetProtection password="E177" sheet="1" scenarios="1" formatCells="0" formatColumns="0" formatRows="0" selectLockedCells="1"/>
  <mergeCells count="5">
    <mergeCell ref="A23:B23"/>
    <mergeCell ref="A1:C1"/>
    <mergeCell ref="A2:C2"/>
    <mergeCell ref="A5:C5"/>
    <mergeCell ref="B3:C3"/>
  </mergeCells>
  <phoneticPr fontId="12" type="noConversion"/>
  <pageMargins left="0.5" right="0.5" top="0.5" bottom="0.5" header="0.5" footer="0.5"/>
  <pageSetup orientation="landscape" r:id="rId1"/>
  <headerFooter alignWithMargins="0">
    <oddFooter>&amp;RRevised: 7/6/2009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61"/>
  </sheetPr>
  <dimension ref="A1:M18"/>
  <sheetViews>
    <sheetView workbookViewId="0">
      <selection activeCell="C7" sqref="C7"/>
    </sheetView>
  </sheetViews>
  <sheetFormatPr defaultRowHeight="12.75" x14ac:dyDescent="0.2"/>
  <cols>
    <col min="1" max="1" width="26.85546875" customWidth="1"/>
    <col min="2" max="2" width="23.85546875" customWidth="1"/>
    <col min="3" max="3" width="30" customWidth="1"/>
    <col min="4" max="4" width="14.42578125" customWidth="1"/>
    <col min="5" max="5" width="10.85546875" customWidth="1"/>
    <col min="6" max="6" width="11.42578125" customWidth="1"/>
    <col min="7" max="7" width="12.85546875" customWidth="1"/>
  </cols>
  <sheetData>
    <row r="1" spans="1:13" s="3" customFormat="1" ht="20.25" x14ac:dyDescent="0.4">
      <c r="A1" s="475" t="s">
        <v>7</v>
      </c>
      <c r="B1" s="353"/>
      <c r="C1" s="353"/>
      <c r="D1" s="353"/>
      <c r="E1" s="353"/>
      <c r="F1" s="353"/>
      <c r="G1" s="353"/>
    </row>
    <row r="2" spans="1:13" x14ac:dyDescent="0.2">
      <c r="A2" s="6"/>
    </row>
    <row r="3" spans="1:13" x14ac:dyDescent="0.2">
      <c r="A3" s="72" t="s">
        <v>42</v>
      </c>
      <c r="B3" s="466">
        <f>'Form I-Budget Summary'!E3</f>
        <v>0</v>
      </c>
      <c r="C3" s="484"/>
      <c r="D3" s="484"/>
      <c r="E3" s="484"/>
      <c r="F3" s="484"/>
      <c r="G3" s="481"/>
      <c r="H3" s="3"/>
      <c r="I3" s="3"/>
      <c r="J3" s="3"/>
      <c r="K3" s="3"/>
      <c r="L3" s="3"/>
      <c r="M3" s="3"/>
    </row>
    <row r="4" spans="1:13" x14ac:dyDescent="0.2">
      <c r="A4" s="6"/>
    </row>
    <row r="5" spans="1:13" ht="46.5" customHeight="1" x14ac:dyDescent="0.2">
      <c r="A5" s="482" t="s">
        <v>25</v>
      </c>
      <c r="B5" s="483"/>
      <c r="C5" s="483"/>
      <c r="D5" s="483"/>
      <c r="E5" s="483"/>
      <c r="F5" s="483"/>
      <c r="G5" s="483"/>
      <c r="H5" s="5"/>
      <c r="I5" s="5"/>
      <c r="J5" s="5"/>
      <c r="K5" s="5"/>
      <c r="L5" s="5"/>
      <c r="M5" s="5"/>
    </row>
    <row r="6" spans="1:13" s="12" customFormat="1" ht="68.25" customHeight="1" thickBot="1" x14ac:dyDescent="0.25">
      <c r="A6" s="66" t="s">
        <v>8</v>
      </c>
      <c r="B6" s="66" t="s">
        <v>9</v>
      </c>
      <c r="C6" s="66" t="s">
        <v>79</v>
      </c>
      <c r="D6" s="67" t="s">
        <v>134</v>
      </c>
      <c r="E6" s="66" t="s">
        <v>128</v>
      </c>
      <c r="F6" s="66" t="s">
        <v>155</v>
      </c>
      <c r="G6" s="66" t="s">
        <v>117</v>
      </c>
    </row>
    <row r="7" spans="1:13" s="4" customFormat="1" ht="57.75" thickTop="1" x14ac:dyDescent="0.2">
      <c r="A7" s="35" t="s">
        <v>234</v>
      </c>
      <c r="B7" s="35" t="s">
        <v>235</v>
      </c>
      <c r="C7" s="35" t="s">
        <v>237</v>
      </c>
      <c r="D7" s="27" t="s">
        <v>236</v>
      </c>
      <c r="E7" s="27">
        <v>50</v>
      </c>
      <c r="F7" s="36">
        <v>6</v>
      </c>
      <c r="G7" s="50">
        <f t="shared" ref="G7:G12" si="0">ROUND((+E7*F7),0)</f>
        <v>300</v>
      </c>
    </row>
    <row r="8" spans="1:13" s="4" customFormat="1" ht="14.25" x14ac:dyDescent="0.2">
      <c r="A8" s="35"/>
      <c r="B8" s="35"/>
      <c r="C8" s="35"/>
      <c r="D8" s="27"/>
      <c r="E8" s="27"/>
      <c r="F8" s="36"/>
      <c r="G8" s="50">
        <f t="shared" si="0"/>
        <v>0</v>
      </c>
    </row>
    <row r="9" spans="1:13" s="4" customFormat="1" ht="14.25" x14ac:dyDescent="0.2">
      <c r="A9" s="35"/>
      <c r="B9" s="35"/>
      <c r="C9" s="35"/>
      <c r="D9" s="27"/>
      <c r="E9" s="27"/>
      <c r="F9" s="36"/>
      <c r="G9" s="50">
        <f t="shared" si="0"/>
        <v>0</v>
      </c>
    </row>
    <row r="10" spans="1:13" s="4" customFormat="1" ht="14.25" x14ac:dyDescent="0.2">
      <c r="A10" s="35"/>
      <c r="B10" s="35"/>
      <c r="C10" s="35"/>
      <c r="D10" s="27"/>
      <c r="E10" s="27"/>
      <c r="F10" s="36"/>
      <c r="G10" s="50">
        <f t="shared" si="0"/>
        <v>0</v>
      </c>
    </row>
    <row r="11" spans="1:13" s="4" customFormat="1" ht="14.25" x14ac:dyDescent="0.2">
      <c r="A11" s="35"/>
      <c r="B11" s="35"/>
      <c r="C11" s="35"/>
      <c r="D11" s="27"/>
      <c r="E11" s="27"/>
      <c r="F11" s="36"/>
      <c r="G11" s="50">
        <f t="shared" si="0"/>
        <v>0</v>
      </c>
    </row>
    <row r="12" spans="1:13" s="4" customFormat="1" ht="14.25" x14ac:dyDescent="0.2">
      <c r="A12" s="35"/>
      <c r="B12" s="35"/>
      <c r="C12" s="35"/>
      <c r="D12" s="27"/>
      <c r="E12" s="27"/>
      <c r="F12" s="36"/>
      <c r="G12" s="50">
        <f t="shared" si="0"/>
        <v>0</v>
      </c>
    </row>
    <row r="13" spans="1:13" s="4" customFormat="1" ht="14.25" x14ac:dyDescent="0.2">
      <c r="A13" s="35"/>
      <c r="B13" s="35"/>
      <c r="C13" s="35"/>
      <c r="D13" s="27"/>
      <c r="E13" s="27"/>
      <c r="F13" s="36"/>
      <c r="G13" s="50">
        <v>0</v>
      </c>
    </row>
    <row r="14" spans="1:13" s="4" customFormat="1" ht="14.25" x14ac:dyDescent="0.2">
      <c r="A14" s="35"/>
      <c r="B14" s="35"/>
      <c r="C14" s="35"/>
      <c r="D14" s="27"/>
      <c r="E14" s="27"/>
      <c r="F14" s="36"/>
      <c r="G14" s="50">
        <f>ROUND((+E14*F14),0)</f>
        <v>0</v>
      </c>
    </row>
    <row r="15" spans="1:13" s="4" customFormat="1" ht="14.25" x14ac:dyDescent="0.2">
      <c r="A15" s="35"/>
      <c r="B15" s="35"/>
      <c r="C15" s="35"/>
      <c r="D15" s="27"/>
      <c r="E15" s="27"/>
      <c r="F15" s="36"/>
      <c r="G15" s="50">
        <f>ROUND((+E15*F15),0)</f>
        <v>0</v>
      </c>
    </row>
    <row r="16" spans="1:13" s="4" customFormat="1" x14ac:dyDescent="0.2">
      <c r="A16" s="485" t="s">
        <v>124</v>
      </c>
      <c r="B16" s="399"/>
      <c r="C16" s="399"/>
      <c r="D16" s="399"/>
      <c r="E16" s="399"/>
      <c r="F16" s="400"/>
      <c r="G16" s="68">
        <f>'Form I - 5a Contractual Supp'!G18+'Form I - 5b Contractual Supp'!G18</f>
        <v>0</v>
      </c>
    </row>
    <row r="17" spans="1:7" s="4" customFormat="1" ht="13.5" thickBot="1" x14ac:dyDescent="0.25">
      <c r="G17" s="51"/>
    </row>
    <row r="18" spans="1:7" s="11" customFormat="1" ht="27.75" customHeight="1" thickBot="1" x14ac:dyDescent="0.25">
      <c r="A18" s="70"/>
      <c r="B18" s="70"/>
      <c r="C18" s="70"/>
      <c r="D18" s="71" t="s">
        <v>10</v>
      </c>
      <c r="E18" s="69"/>
      <c r="F18" s="69"/>
      <c r="G18" s="52">
        <f>ROUND((SUM(G7:G16)),0)</f>
        <v>300</v>
      </c>
    </row>
  </sheetData>
  <sheetProtection password="E177" sheet="1" scenarios="1" formatCells="0" formatColumns="0" formatRows="0" selectLockedCells="1"/>
  <protectedRanges>
    <protectedRange sqref="G16" name="Range1"/>
  </protectedRanges>
  <mergeCells count="4">
    <mergeCell ref="A1:G1"/>
    <mergeCell ref="A5:G5"/>
    <mergeCell ref="B3:G3"/>
    <mergeCell ref="A16:F16"/>
  </mergeCells>
  <phoneticPr fontId="12" type="noConversion"/>
  <pageMargins left="0.5" right="0.5" top="0.5" bottom="0.5" header="0.5" footer="0.5"/>
  <pageSetup orientation="landscape" r:id="rId1"/>
  <headerFooter alignWithMargins="0">
    <oddFooter>&amp;RRevised: 7/6/2009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57"/>
  </sheetPr>
  <dimension ref="A1:E26"/>
  <sheetViews>
    <sheetView topLeftCell="A10" workbookViewId="0">
      <selection activeCell="C7" sqref="C7"/>
    </sheetView>
  </sheetViews>
  <sheetFormatPr defaultColWidth="9.140625" defaultRowHeight="12.75" x14ac:dyDescent="0.2"/>
  <cols>
    <col min="1" max="1" width="49.5703125" style="74" customWidth="1"/>
    <col min="2" max="2" width="57.85546875" style="74" customWidth="1"/>
    <col min="3" max="3" width="17.28515625" style="73" customWidth="1"/>
    <col min="4" max="16384" width="9.140625" style="74"/>
  </cols>
  <sheetData>
    <row r="1" spans="1:3" ht="20.25" x14ac:dyDescent="0.4">
      <c r="A1" s="475" t="s">
        <v>35</v>
      </c>
      <c r="B1" s="353"/>
      <c r="C1" s="353"/>
    </row>
    <row r="2" spans="1:3" ht="20.25" x14ac:dyDescent="0.4">
      <c r="A2" s="477"/>
      <c r="B2" s="478"/>
      <c r="C2" s="478"/>
    </row>
    <row r="3" spans="1:3" x14ac:dyDescent="0.2">
      <c r="A3" s="72" t="s">
        <v>41</v>
      </c>
      <c r="B3" s="466">
        <f>+'Form I-Budget Summary'!E3</f>
        <v>0</v>
      </c>
      <c r="C3" s="486"/>
    </row>
    <row r="4" spans="1:3" x14ac:dyDescent="0.2">
      <c r="A4" s="76"/>
    </row>
    <row r="5" spans="1:3" s="77" customFormat="1" ht="39.950000000000003" customHeight="1" thickBot="1" x14ac:dyDescent="0.35">
      <c r="A5" s="82" t="s">
        <v>28</v>
      </c>
      <c r="B5" s="82" t="s">
        <v>120</v>
      </c>
      <c r="C5" s="82" t="s">
        <v>6</v>
      </c>
    </row>
    <row r="6" spans="1:3" ht="43.5" thickTop="1" x14ac:dyDescent="0.2">
      <c r="A6" s="37" t="s">
        <v>191</v>
      </c>
      <c r="B6" s="37" t="s">
        <v>199</v>
      </c>
      <c r="C6" s="47">
        <v>2400</v>
      </c>
    </row>
    <row r="7" spans="1:3" ht="85.5" x14ac:dyDescent="0.2">
      <c r="A7" s="37" t="s">
        <v>192</v>
      </c>
      <c r="B7" s="37" t="s">
        <v>233</v>
      </c>
      <c r="C7" s="47">
        <v>400</v>
      </c>
    </row>
    <row r="8" spans="1:3" ht="42.75" x14ac:dyDescent="0.2">
      <c r="A8" s="37" t="s">
        <v>193</v>
      </c>
      <c r="B8" s="37" t="s">
        <v>200</v>
      </c>
      <c r="C8" s="47">
        <v>1540</v>
      </c>
    </row>
    <row r="9" spans="1:3" ht="14.25" x14ac:dyDescent="0.2">
      <c r="A9" s="37"/>
      <c r="B9" s="37"/>
      <c r="C9" s="47">
        <v>0</v>
      </c>
    </row>
    <row r="10" spans="1:3" ht="14.25" x14ac:dyDescent="0.2">
      <c r="A10" s="37"/>
      <c r="B10" s="37"/>
      <c r="C10" s="47">
        <v>0</v>
      </c>
    </row>
    <row r="11" spans="1:3" ht="14.25" x14ac:dyDescent="0.2">
      <c r="A11" s="37"/>
      <c r="B11" s="37"/>
      <c r="C11" s="47">
        <v>0</v>
      </c>
    </row>
    <row r="12" spans="1:3" ht="14.25" x14ac:dyDescent="0.2">
      <c r="A12" s="37"/>
      <c r="B12" s="37"/>
      <c r="C12" s="47">
        <v>0</v>
      </c>
    </row>
    <row r="13" spans="1:3" ht="14.25" x14ac:dyDescent="0.2">
      <c r="A13" s="37"/>
      <c r="B13" s="37"/>
      <c r="C13" s="47">
        <v>0</v>
      </c>
    </row>
    <row r="14" spans="1:3" ht="14.25" x14ac:dyDescent="0.2">
      <c r="A14" s="37"/>
      <c r="B14" s="37"/>
      <c r="C14" s="47">
        <v>0</v>
      </c>
    </row>
    <row r="15" spans="1:3" ht="14.25" x14ac:dyDescent="0.2">
      <c r="A15" s="37"/>
      <c r="B15" s="37"/>
      <c r="C15" s="47">
        <v>0</v>
      </c>
    </row>
    <row r="16" spans="1:3" ht="14.25" x14ac:dyDescent="0.2">
      <c r="A16" s="37"/>
      <c r="B16" s="37"/>
      <c r="C16" s="47">
        <v>0</v>
      </c>
    </row>
    <row r="17" spans="1:5" ht="14.25" x14ac:dyDescent="0.2">
      <c r="A17" s="37"/>
      <c r="B17" s="37"/>
      <c r="C17" s="47">
        <v>0</v>
      </c>
    </row>
    <row r="18" spans="1:5" ht="14.25" x14ac:dyDescent="0.2">
      <c r="A18" s="37"/>
      <c r="B18" s="37"/>
      <c r="C18" s="47">
        <v>0</v>
      </c>
    </row>
    <row r="19" spans="1:5" ht="14.25" x14ac:dyDescent="0.2">
      <c r="A19" s="37"/>
      <c r="B19" s="37"/>
      <c r="C19" s="47">
        <v>0</v>
      </c>
    </row>
    <row r="20" spans="1:5" ht="14.25" x14ac:dyDescent="0.2">
      <c r="A20" s="37"/>
      <c r="B20" s="37"/>
      <c r="C20" s="47">
        <v>0</v>
      </c>
    </row>
    <row r="21" spans="1:5" ht="14.25" x14ac:dyDescent="0.2">
      <c r="A21" s="37"/>
      <c r="B21" s="37"/>
      <c r="C21" s="47">
        <v>0</v>
      </c>
    </row>
    <row r="22" spans="1:5" ht="14.25" x14ac:dyDescent="0.2">
      <c r="A22" s="37"/>
      <c r="B22" s="37"/>
      <c r="C22" s="47">
        <v>0</v>
      </c>
    </row>
    <row r="23" spans="1:5" x14ac:dyDescent="0.2">
      <c r="A23" s="462" t="s">
        <v>125</v>
      </c>
      <c r="B23" s="476"/>
      <c r="C23" s="182">
        <f>'Form I - 6a Other Supp'!C25+'Form I - 6b Other Supp'!C25</f>
        <v>0</v>
      </c>
      <c r="D23" s="78"/>
      <c r="E23" s="62"/>
    </row>
    <row r="24" spans="1:5" s="81" customFormat="1" ht="15" thickBot="1" x14ac:dyDescent="0.25">
      <c r="A24" s="79" t="s">
        <v>77</v>
      </c>
      <c r="B24" s="79" t="s">
        <v>77</v>
      </c>
      <c r="C24" s="80" t="s">
        <v>77</v>
      </c>
    </row>
    <row r="25" spans="1:5" s="81" customFormat="1" ht="38.25" customHeight="1" thickBot="1" x14ac:dyDescent="0.35">
      <c r="B25" s="83" t="s">
        <v>36</v>
      </c>
      <c r="C25" s="84">
        <f>ROUND((SUM(C6:C23)),0)</f>
        <v>4340</v>
      </c>
    </row>
    <row r="26" spans="1:5" s="81" customFormat="1" x14ac:dyDescent="0.2">
      <c r="C26" s="25"/>
    </row>
  </sheetData>
  <sheetProtection password="E177" sheet="1" scenarios="1" formatCells="0" formatRows="0" selectLockedCells="1"/>
  <mergeCells count="4">
    <mergeCell ref="A1:C1"/>
    <mergeCell ref="A2:C2"/>
    <mergeCell ref="B3:C3"/>
    <mergeCell ref="A23:B23"/>
  </mergeCells>
  <phoneticPr fontId="12" type="noConversion"/>
  <pageMargins left="0.5" right="0.5" top="0.5" bottom="0.5" header="0.5" footer="0.5"/>
  <pageSetup orientation="landscape" r:id="rId1"/>
  <headerFooter alignWithMargins="0">
    <oddFooter>&amp;RRevised: 7/6/2009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30</vt:i4>
      </vt:variant>
    </vt:vector>
  </HeadingPairs>
  <TitlesOfParts>
    <vt:vector size="53" baseType="lpstr">
      <vt:lpstr>General Instructions</vt:lpstr>
      <vt:lpstr>Form I-Budget Summary</vt:lpstr>
      <vt:lpstr>Budget Summary</vt:lpstr>
      <vt:lpstr>Form I - 1 Personnel</vt:lpstr>
      <vt:lpstr>Form I - 2 Travel</vt:lpstr>
      <vt:lpstr>Form I - 3 Equipment</vt:lpstr>
      <vt:lpstr>Form I - 4 Supplies</vt:lpstr>
      <vt:lpstr>Form I - 5 Contractual</vt:lpstr>
      <vt:lpstr>Form I - 6 Other</vt:lpstr>
      <vt:lpstr>Form I-7 Indirect Costs </vt:lpstr>
      <vt:lpstr>Supplemental Forms Instructions</vt:lpstr>
      <vt:lpstr>Form I - 1a  Personnel Supp</vt:lpstr>
      <vt:lpstr>Form I - 1b  Personnel Supp </vt:lpstr>
      <vt:lpstr>Form I - 2a Travel Supp</vt:lpstr>
      <vt:lpstr>Form I - 2b Travel Supp</vt:lpstr>
      <vt:lpstr>Form I - 3a  Equipment Supp</vt:lpstr>
      <vt:lpstr>Form I - 3b Equipment Supp</vt:lpstr>
      <vt:lpstr>Form I - 4a Supplies Supp</vt:lpstr>
      <vt:lpstr>Form I - 4b Supplies Supp</vt:lpstr>
      <vt:lpstr>Form I - 5a Contractual Supp</vt:lpstr>
      <vt:lpstr>Form I - 5b Contractual Supp</vt:lpstr>
      <vt:lpstr>Form I - 6a Other Supp</vt:lpstr>
      <vt:lpstr>Form I - 6b Other Supp</vt:lpstr>
      <vt:lpstr>'Form I - 3 Equipment'!_Toc184189252</vt:lpstr>
      <vt:lpstr>'Form I - 3b Equipment Supp'!_Toc184189252</vt:lpstr>
      <vt:lpstr>'Form I - 1 Personnel'!_Toc532876951</vt:lpstr>
      <vt:lpstr>'Form I - 1a  Personnel Supp'!_Toc532876951</vt:lpstr>
      <vt:lpstr>'Form I - 2 Travel'!_Toc532876953</vt:lpstr>
      <vt:lpstr>'Form I - 2a Travel Supp'!_Toc532876953</vt:lpstr>
      <vt:lpstr>'Form I - 3 Equipment'!_Toc532876955</vt:lpstr>
      <vt:lpstr>'Form I - 3b Equipment Supp'!_Toc532876955</vt:lpstr>
      <vt:lpstr>'Form I - 5 Contractual'!_Toc536350900</vt:lpstr>
      <vt:lpstr>'Form I - 5b Contractual Supp'!_Toc536350900</vt:lpstr>
      <vt:lpstr>'General Instructions'!Print_Area</vt:lpstr>
      <vt:lpstr>'Form I - 1 Personnel'!Text109</vt:lpstr>
      <vt:lpstr>'Form I - 1a  Personnel Supp'!Text109</vt:lpstr>
      <vt:lpstr>'Form I - 1 Personnel'!Text110</vt:lpstr>
      <vt:lpstr>'Form I - 1a  Personnel Supp'!Text110</vt:lpstr>
      <vt:lpstr>'Form I - 1 Personnel'!Text111</vt:lpstr>
      <vt:lpstr>'Form I - 1a  Personnel Supp'!Text111</vt:lpstr>
      <vt:lpstr>'Form I - 1 Personnel'!Text113</vt:lpstr>
      <vt:lpstr>'Form I - 1a  Personnel Supp'!Text113</vt:lpstr>
      <vt:lpstr>'Form I - 1 Personnel'!Text114</vt:lpstr>
      <vt:lpstr>'Form I - 1a  Personnel Supp'!Text114</vt:lpstr>
      <vt:lpstr>'Form I - 1 Personnel'!Text115</vt:lpstr>
      <vt:lpstr>'Form I - 1 Personnel'!Text116</vt:lpstr>
      <vt:lpstr>'Form I - 1 Personnel'!Text117</vt:lpstr>
      <vt:lpstr>'Form I - 2 Travel'!Text125</vt:lpstr>
      <vt:lpstr>'Form I - 2a Travel Supp'!Text125</vt:lpstr>
      <vt:lpstr>'Form I - 2 Travel'!Text129</vt:lpstr>
      <vt:lpstr>'Form I - 2a Travel Supp'!Text129</vt:lpstr>
      <vt:lpstr>'Form I - 3 Equipment'!Text130</vt:lpstr>
      <vt:lpstr>'Form I - 3b Equipment Supp'!Text130</vt:lpstr>
    </vt:vector>
  </TitlesOfParts>
  <Company>DSHS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dshsuser</dc:creator>
  <cp:lastModifiedBy>Administrator</cp:lastModifiedBy>
  <cp:lastPrinted>2011-04-21T12:36:06Z</cp:lastPrinted>
  <dcterms:created xsi:type="dcterms:W3CDTF">2008-05-15T13:56:58Z</dcterms:created>
  <dcterms:modified xsi:type="dcterms:W3CDTF">2022-04-20T17:39:09Z</dcterms:modified>
</cp:coreProperties>
</file>