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H:\FY23 IMMU LOCALs Contract Renewal\"/>
    </mc:Choice>
  </mc:AlternateContent>
  <bookViews>
    <workbookView xWindow="0" yWindow="0" windowWidth="14385" windowHeight="4185" tabRatio="933" firstSheet="3" activeTab="3"/>
  </bookViews>
  <sheets>
    <sheet name="Face Page" sheetId="53" r:id="rId1"/>
    <sheet name="Contact Page" sheetId="54" r:id="rId2"/>
    <sheet name="General Instructions" sheetId="51" r:id="rId3"/>
    <sheet name="Form I-Budget Summary" sheetId="22" r:id="rId4"/>
    <sheet name="Form I - 1 Personnel" sheetId="1" r:id="rId5"/>
    <sheet name="Form I - 2 Travel" sheetId="12" r:id="rId6"/>
    <sheet name="Form I - 3 Equipment" sheetId="9" r:id="rId7"/>
    <sheet name="Form I - 4 Supplies" sheetId="4" r:id="rId8"/>
    <sheet name="Form I - 5 Contractual" sheetId="15" r:id="rId9"/>
    <sheet name="Form I - 6 Other" sheetId="20" r:id="rId10"/>
    <sheet name="Form I-7 Indirect Costs " sheetId="26" r:id="rId11"/>
    <sheet name="Supplemental Forms Instructions" sheetId="30" r:id="rId12"/>
    <sheet name="Form I - 1a  Personnel Supp" sheetId="36" r:id="rId13"/>
    <sheet name="Form I - 1b  Personnel Supp " sheetId="45" r:id="rId14"/>
    <sheet name="Form I - 2a Travel Supp" sheetId="37" r:id="rId15"/>
    <sheet name="Form I - 2b Travel Supp" sheetId="46" r:id="rId16"/>
    <sheet name="Form I - 3a  Equipment Supp" sheetId="47" r:id="rId17"/>
    <sheet name="Form I - 3b Equipment Supp" sheetId="38" r:id="rId18"/>
    <sheet name="Form I - 4a Supplies Supp" sheetId="48" r:id="rId19"/>
    <sheet name="Form I - 4b Supplies Supp" sheetId="39" r:id="rId20"/>
    <sheet name="Form I - 5a Contractual Supp" sheetId="49" r:id="rId21"/>
    <sheet name="Form I - 5b Contractual Supp" sheetId="40" r:id="rId22"/>
    <sheet name="Form I - 6a Other Supp" sheetId="50" r:id="rId23"/>
    <sheet name="Form I - 6b Other Supp" sheetId="41" r:id="rId24"/>
    <sheet name="Form I-7 Indirect Costs  (2)" sheetId="52" r:id="rId25"/>
  </sheets>
  <externalReferences>
    <externalReference r:id="rId26"/>
  </externalReferences>
  <definedNames>
    <definedName name="_Toc184189252" localSheetId="6">'Form I - 3 Equipment'!$A$2</definedName>
    <definedName name="_Toc184189252" localSheetId="17">'Form I - 3b Equipment Supp'!$A$2</definedName>
    <definedName name="_Toc532876951" localSheetId="4">'Form I - 1 Personnel'!$D$1</definedName>
    <definedName name="_Toc532876951" localSheetId="12">'Form I - 1a  Personnel Supp'!$D$1</definedName>
    <definedName name="_Toc532876953" localSheetId="5">'Form I - 2 Travel'!$D$1</definedName>
    <definedName name="_Toc532876953" localSheetId="14">'Form I - 2a Travel Supp'!$D$1</definedName>
    <definedName name="_Toc532876955" localSheetId="6">'Form I - 3 Equipment'!$A$1</definedName>
    <definedName name="_Toc532876955" localSheetId="17">'Form I - 3b Equipment Supp'!$A$1</definedName>
    <definedName name="_Toc536350900" localSheetId="8">'Form I - 5 Contractual'!$A$1</definedName>
    <definedName name="_Toc536350900" localSheetId="21">'Form I - 5b Contractual Supp'!$A$1</definedName>
    <definedName name="EstWorkshopCost" localSheetId="5">'Form I - 2 Travel'!#REF!</definedName>
    <definedName name="EstWorkshopCost" localSheetId="14">'Form I - 2a Travel Supp'!#REF!</definedName>
    <definedName name="_xlnm.Print_Area" localSheetId="1">'Contact Page'!$A$1:$N$56</definedName>
    <definedName name="_xlnm.Print_Area" localSheetId="2">'General Instructions'!$B$2:$C$10</definedName>
    <definedName name="Text108" localSheetId="4">'Form I - 1 Personnel'!#REF!</definedName>
    <definedName name="Text108" localSheetId="12">'Form I - 1a  Personnel Supp'!#REF!</definedName>
    <definedName name="Text109" localSheetId="4">'Form I - 1 Personnel'!$C$8</definedName>
    <definedName name="Text109" localSheetId="12">'Form I - 1a  Personnel Supp'!$C$8</definedName>
    <definedName name="Text110" localSheetId="4">'Form I - 1 Personnel'!$D$8</definedName>
    <definedName name="Text110" localSheetId="12">'Form I - 1a  Personnel Supp'!$D$8</definedName>
    <definedName name="Text111" localSheetId="4">'Form I - 1 Personnel'!$A$8</definedName>
    <definedName name="Text111" localSheetId="12">'Form I - 1a  Personnel Supp'!$A$8</definedName>
    <definedName name="Text113" localSheetId="4">'Form I - 1 Personnel'!$H$8</definedName>
    <definedName name="Text113" localSheetId="12">'Form I - 1a  Personnel Supp'!$H$8</definedName>
    <definedName name="Text114" localSheetId="4">'Form I - 1 Personnel'!$I$8</definedName>
    <definedName name="Text114" localSheetId="12">'Form I - 1a  Personnel Supp'!$I$8</definedName>
    <definedName name="Text115" localSheetId="4">'Form I - 1 Personnel'!$I$25</definedName>
    <definedName name="Text115" localSheetId="12">'Form I - 1a  Personnel Supp'!#REF!</definedName>
    <definedName name="Text116" localSheetId="4">'Form I - 1 Personnel'!$J$28</definedName>
    <definedName name="Text116" localSheetId="12">'Form I - 1a  Personnel Supp'!#REF!</definedName>
    <definedName name="Text117" localSheetId="4">'Form I - 1 Personnel'!$J$29</definedName>
    <definedName name="Text117" localSheetId="12">'Form I - 1a  Personnel Supp'!#REF!</definedName>
    <definedName name="Text123" localSheetId="5">'Form I - 2 Travel'!#REF!</definedName>
    <definedName name="Text123" localSheetId="14">'Form I - 2a Travel Supp'!#REF!</definedName>
    <definedName name="Text125" localSheetId="5">'Form I - 2 Travel'!$A$8</definedName>
    <definedName name="Text125" localSheetId="14">'Form I - 2a Travel Supp'!$A$8</definedName>
    <definedName name="Text126" localSheetId="5">'Form I - 2 Travel'!#REF!</definedName>
    <definedName name="Text126" localSheetId="14">'Form I - 2a Travel Supp'!#REF!</definedName>
    <definedName name="Text129" localSheetId="5">'Form I - 2 Travel'!$B$56</definedName>
    <definedName name="Text129" localSheetId="14">'Form I - 2a Travel Supp'!$B$56</definedName>
    <definedName name="Text130" localSheetId="6">'Form I - 3 Equipment'!$A$7</definedName>
    <definedName name="Text130" localSheetId="17">'Form I - 3b Equipment Supp'!$A$7</definedName>
    <definedName name="Text131" localSheetId="8">'Form I - 5 Contractual'!#REF!</definedName>
    <definedName name="Text131" localSheetId="21">'Form I - 5b Contractual Supp'!#REF!</definedName>
  </definedNames>
  <calcPr calcId="162913"/>
</workbook>
</file>

<file path=xl/calcChain.xml><?xml version="1.0" encoding="utf-8"?>
<calcChain xmlns="http://schemas.openxmlformats.org/spreadsheetml/2006/main">
  <c r="D4" i="54" l="1"/>
  <c r="E3" i="52"/>
  <c r="B2" i="12"/>
  <c r="H8" i="1"/>
  <c r="H18" i="1"/>
  <c r="I15" i="22"/>
  <c r="I17" i="22"/>
  <c r="I18" i="22"/>
  <c r="H15" i="22"/>
  <c r="H17" i="22"/>
  <c r="G15" i="22"/>
  <c r="G17" i="22"/>
  <c r="G18" i="22"/>
  <c r="F15" i="22"/>
  <c r="F17" i="22"/>
  <c r="F18" i="22"/>
  <c r="E16" i="22"/>
  <c r="D16" i="22"/>
  <c r="I26" i="22"/>
  <c r="H9" i="1"/>
  <c r="H10" i="1"/>
  <c r="H11" i="1"/>
  <c r="H12" i="1"/>
  <c r="H13" i="1"/>
  <c r="H14" i="1"/>
  <c r="H15" i="1"/>
  <c r="H22" i="1"/>
  <c r="H16" i="1"/>
  <c r="H17" i="1"/>
  <c r="H19" i="1"/>
  <c r="H20" i="1"/>
  <c r="H19" i="45"/>
  <c r="H11" i="36"/>
  <c r="H26" i="22"/>
  <c r="H10" i="36"/>
  <c r="H18" i="45"/>
  <c r="G7" i="15"/>
  <c r="I13" i="12"/>
  <c r="F7" i="9"/>
  <c r="C25" i="50"/>
  <c r="B3" i="50"/>
  <c r="G7" i="49"/>
  <c r="G8" i="49"/>
  <c r="G9" i="49"/>
  <c r="G10" i="49"/>
  <c r="G11" i="49"/>
  <c r="G18" i="49"/>
  <c r="G16" i="15"/>
  <c r="G12" i="49"/>
  <c r="G13" i="49"/>
  <c r="G14" i="49"/>
  <c r="G15" i="49"/>
  <c r="G16" i="49"/>
  <c r="B3" i="49"/>
  <c r="C25" i="48"/>
  <c r="C23" i="4"/>
  <c r="C25" i="4"/>
  <c r="E12" i="22"/>
  <c r="B3" i="48"/>
  <c r="F7" i="47"/>
  <c r="F26" i="47"/>
  <c r="F8" i="47"/>
  <c r="F9" i="47"/>
  <c r="F10" i="47"/>
  <c r="F11" i="47"/>
  <c r="F12" i="47"/>
  <c r="F13" i="47"/>
  <c r="F14" i="47"/>
  <c r="F15" i="47"/>
  <c r="F16" i="47"/>
  <c r="F17" i="47"/>
  <c r="F18" i="47"/>
  <c r="F19" i="47"/>
  <c r="F20" i="47"/>
  <c r="F21" i="47"/>
  <c r="F22" i="47"/>
  <c r="F23" i="47"/>
  <c r="F24" i="47"/>
  <c r="B3" i="47"/>
  <c r="E45" i="46"/>
  <c r="H45" i="46"/>
  <c r="E46" i="46"/>
  <c r="H46" i="46"/>
  <c r="E47" i="46"/>
  <c r="H47" i="46"/>
  <c r="E48" i="46"/>
  <c r="H48" i="46"/>
  <c r="E49" i="46"/>
  <c r="H49" i="46"/>
  <c r="E50" i="46"/>
  <c r="H50" i="46"/>
  <c r="E51" i="46"/>
  <c r="H51" i="46"/>
  <c r="E52" i="46"/>
  <c r="H52" i="46"/>
  <c r="E53" i="46"/>
  <c r="H53" i="46"/>
  <c r="I13" i="46"/>
  <c r="I39" i="46"/>
  <c r="E57" i="46"/>
  <c r="I19" i="46"/>
  <c r="I25" i="46"/>
  <c r="I31" i="46"/>
  <c r="I37" i="46"/>
  <c r="B2" i="46"/>
  <c r="H8" i="45"/>
  <c r="H9" i="45"/>
  <c r="H10" i="45"/>
  <c r="H11" i="45"/>
  <c r="H12" i="45"/>
  <c r="H13" i="45"/>
  <c r="H14" i="45"/>
  <c r="H22" i="45"/>
  <c r="H15" i="45"/>
  <c r="H16" i="45"/>
  <c r="H17" i="45"/>
  <c r="H20" i="45"/>
  <c r="H21" i="45"/>
  <c r="B3" i="45"/>
  <c r="I19" i="12"/>
  <c r="I25" i="12"/>
  <c r="I31" i="12"/>
  <c r="E45" i="12"/>
  <c r="H45" i="12"/>
  <c r="I55" i="12"/>
  <c r="B57" i="12"/>
  <c r="I57" i="12"/>
  <c r="E10" i="22"/>
  <c r="E46" i="12"/>
  <c r="H46" i="12"/>
  <c r="E47" i="12"/>
  <c r="H47" i="12"/>
  <c r="E48" i="12"/>
  <c r="H48" i="12"/>
  <c r="E49" i="12"/>
  <c r="H49" i="12"/>
  <c r="E50" i="12"/>
  <c r="H50" i="12"/>
  <c r="E51" i="12"/>
  <c r="G8" i="15"/>
  <c r="G9" i="15"/>
  <c r="G18" i="15"/>
  <c r="E13" i="22"/>
  <c r="G10" i="15"/>
  <c r="G11" i="15"/>
  <c r="G12" i="15"/>
  <c r="G14" i="15"/>
  <c r="G15" i="15"/>
  <c r="B3" i="41"/>
  <c r="C25" i="41"/>
  <c r="C23" i="20"/>
  <c r="C25" i="20"/>
  <c r="E14" i="22"/>
  <c r="B3" i="40"/>
  <c r="G7" i="40"/>
  <c r="G18" i="40"/>
  <c r="G8" i="40"/>
  <c r="G9" i="40"/>
  <c r="G10" i="40"/>
  <c r="G11" i="40"/>
  <c r="G12" i="40"/>
  <c r="G13" i="40"/>
  <c r="G14" i="40"/>
  <c r="G15" i="40"/>
  <c r="G16" i="40"/>
  <c r="B3" i="39"/>
  <c r="C25" i="39"/>
  <c r="B3" i="38"/>
  <c r="F7" i="38"/>
  <c r="F8" i="38"/>
  <c r="F26" i="38"/>
  <c r="F9" i="38"/>
  <c r="F10" i="38"/>
  <c r="F11" i="38"/>
  <c r="F12" i="38"/>
  <c r="F13" i="38"/>
  <c r="F14" i="38"/>
  <c r="F15" i="38"/>
  <c r="F16" i="38"/>
  <c r="F17" i="38"/>
  <c r="F18" i="38"/>
  <c r="F19" i="38"/>
  <c r="F20" i="38"/>
  <c r="F21" i="38"/>
  <c r="F22" i="38"/>
  <c r="F23" i="38"/>
  <c r="F24" i="38"/>
  <c r="B2" i="37"/>
  <c r="I13" i="37"/>
  <c r="I39" i="37"/>
  <c r="I19" i="37"/>
  <c r="I25" i="37"/>
  <c r="I31" i="37"/>
  <c r="I37" i="37"/>
  <c r="E45" i="37"/>
  <c r="H45" i="37"/>
  <c r="I55" i="37"/>
  <c r="E46" i="37"/>
  <c r="H46" i="37"/>
  <c r="E47" i="37"/>
  <c r="H47" i="37"/>
  <c r="E48" i="37"/>
  <c r="H48" i="37"/>
  <c r="E49" i="37"/>
  <c r="H49" i="37"/>
  <c r="E50" i="37"/>
  <c r="H50" i="37"/>
  <c r="E51" i="37"/>
  <c r="H51" i="37"/>
  <c r="E52" i="37"/>
  <c r="H52" i="37"/>
  <c r="E53" i="37"/>
  <c r="H53" i="37"/>
  <c r="B3" i="36"/>
  <c r="H8" i="36"/>
  <c r="H9" i="36"/>
  <c r="H12" i="36"/>
  <c r="H22" i="36"/>
  <c r="H21" i="1"/>
  <c r="H13" i="36"/>
  <c r="H14" i="36"/>
  <c r="H15" i="36"/>
  <c r="H16" i="36"/>
  <c r="H17" i="36"/>
  <c r="H18" i="36"/>
  <c r="H19" i="36"/>
  <c r="H20" i="36"/>
  <c r="H21" i="36"/>
  <c r="E3" i="26"/>
  <c r="B3" i="20"/>
  <c r="B3" i="15"/>
  <c r="B3" i="4"/>
  <c r="B3" i="9"/>
  <c r="F8" i="9"/>
  <c r="F9" i="9"/>
  <c r="F10" i="9"/>
  <c r="F11" i="9"/>
  <c r="F12" i="9"/>
  <c r="F13" i="9"/>
  <c r="F14" i="9"/>
  <c r="F15" i="9"/>
  <c r="F16" i="9"/>
  <c r="F17" i="9"/>
  <c r="F18" i="9"/>
  <c r="F20" i="9"/>
  <c r="F21" i="9"/>
  <c r="F22" i="9"/>
  <c r="F23" i="9"/>
  <c r="B3" i="1"/>
  <c r="B57" i="37"/>
  <c r="I57" i="37"/>
  <c r="D13" i="22"/>
  <c r="I25" i="22"/>
  <c r="H25" i="22"/>
  <c r="I55" i="46"/>
  <c r="B57" i="46"/>
  <c r="I57" i="46"/>
  <c r="E26" i="22"/>
  <c r="D14" i="22"/>
  <c r="F26" i="22"/>
  <c r="I37" i="12"/>
  <c r="I39" i="12"/>
  <c r="E57" i="12"/>
  <c r="E57" i="37"/>
  <c r="F24" i="9"/>
  <c r="F26" i="9"/>
  <c r="E11" i="22"/>
  <c r="D11" i="22"/>
  <c r="I24" i="22"/>
  <c r="H24" i="22"/>
  <c r="H52" i="12"/>
  <c r="D12" i="22"/>
  <c r="F25" i="22"/>
  <c r="E25" i="22"/>
  <c r="E24" i="22"/>
  <c r="D10" i="22"/>
  <c r="F24" i="22"/>
  <c r="E8" i="22"/>
  <c r="H30" i="1"/>
  <c r="E9" i="22"/>
  <c r="E23" i="22"/>
  <c r="D8" i="22"/>
  <c r="F23" i="22"/>
  <c r="E15" i="22"/>
  <c r="H23" i="22"/>
  <c r="D9" i="22"/>
  <c r="I23" i="22"/>
  <c r="E17" i="22"/>
  <c r="D15" i="22"/>
  <c r="F28" i="22"/>
  <c r="D17" i="22"/>
  <c r="E18" i="22"/>
  <c r="I28" i="22"/>
  <c r="H18" i="22"/>
</calcChain>
</file>

<file path=xl/comments1.xml><?xml version="1.0" encoding="utf-8"?>
<comments xmlns="http://schemas.openxmlformats.org/spreadsheetml/2006/main">
  <authors>
    <author>Adams,Jason (DSHS)</author>
  </authors>
  <commentList>
    <comment ref="A15" authorId="0" shapeId="0">
      <text>
        <r>
          <rPr>
            <b/>
            <sz val="9"/>
            <color indexed="81"/>
            <rFont val="Tahoma"/>
            <family val="2"/>
          </rPr>
          <t>Adams,Jason (DSHS):</t>
        </r>
        <r>
          <rPr>
            <sz val="9"/>
            <color indexed="81"/>
            <rFont val="Tahoma"/>
            <family val="2"/>
          </rPr>
          <t xml:space="preserve">
This is the person that sends in the B-13 and Support Documentation.</t>
        </r>
      </text>
    </comment>
  </commentList>
</comments>
</file>

<file path=xl/sharedStrings.xml><?xml version="1.0" encoding="utf-8"?>
<sst xmlns="http://schemas.openxmlformats.org/spreadsheetml/2006/main" count="947" uniqueCount="264">
  <si>
    <t>Other Costs</t>
  </si>
  <si>
    <t>Budget</t>
  </si>
  <si>
    <t>Description of Item</t>
  </si>
  <si>
    <t>Total Amount Requested for Supplies:</t>
  </si>
  <si>
    <t>Total Cost</t>
  </si>
  <si>
    <t>FORM I-5: CONTRACTUAL Budget Category Detail Form</t>
  </si>
  <si>
    <t xml:space="preserve">              CONTRACTOR NAME              (Agency or Individual)</t>
  </si>
  <si>
    <t>DESCRIPTION OF SERVICES  (Scope of Work)</t>
  </si>
  <si>
    <t xml:space="preserve">                          Total Amount Requested for CONTRACTUAL:</t>
  </si>
  <si>
    <t>FORM I - 7 Indirect Costs</t>
  </si>
  <si>
    <t>_____</t>
  </si>
  <si>
    <t xml:space="preserve">FORM I-1: PERSONNEL Budget Category Detail Form </t>
  </si>
  <si>
    <t>Amount:</t>
  </si>
  <si>
    <t>SUPPLEMENTAL FORMS INSTRUCTIONS</t>
  </si>
  <si>
    <t>FORM I-1: PERSONNEL Budget Category Detail Form (Supplemental)</t>
  </si>
  <si>
    <t>FORM I-2: TRAVEL Budget Category Detail Form (Supplemental)</t>
  </si>
  <si>
    <t>Detail Form (Supplemental)</t>
  </si>
  <si>
    <t>FORM I-5: CONTRACTUAL Budget Category Detail Form (Supplemental)</t>
  </si>
  <si>
    <t xml:space="preserve"> CONTRACTOR NAME              (Agency or Individual)</t>
  </si>
  <si>
    <t>FORM I-6: OTHER Budget Category Detail Form (Supplemental)</t>
  </si>
  <si>
    <t>Indirect costs are based on (mark the statement that is applicable):</t>
  </si>
  <si>
    <t>List contracts for services related to the scope of work that is to be provided by a third party.  If a third party is not yet identified, describe the service to be contracted and show contractors as “To Be Named.”  Justification for any contract that delegates $100,000 or more of the scope of the project in the respondent’s funding request, must be attached behind this form.</t>
  </si>
  <si>
    <t>Total amount of indirect costs allocable to the project:</t>
  </si>
  <si>
    <t>Itemize the elements of fringe benefits in the space below:</t>
  </si>
  <si>
    <r>
      <t xml:space="preserve">Description of Item
</t>
    </r>
    <r>
      <rPr>
        <sz val="11"/>
        <color indexed="8"/>
        <rFont val="Arial Narrow"/>
        <family val="2"/>
      </rPr>
      <t>[</t>
    </r>
    <r>
      <rPr>
        <sz val="9"/>
        <color indexed="8"/>
        <rFont val="Arial Narrow"/>
        <family val="2"/>
      </rPr>
      <t>If applicable, include quantity and cost/quantity (i.e. # of units &amp; cost/unit)]</t>
    </r>
  </si>
  <si>
    <r>
      <t xml:space="preserve">METHOD OF PAYMENT  </t>
    </r>
    <r>
      <rPr>
        <b/>
        <sz val="9"/>
        <color indexed="8"/>
        <rFont val="Arial Narrow"/>
        <family val="2"/>
      </rPr>
      <t xml:space="preserve"> (i.e. Monthly, Hourly, Unit, Lump Sum)</t>
    </r>
  </si>
  <si>
    <r>
      <t xml:space="preserve">RATE OF PAYMENT
</t>
    </r>
    <r>
      <rPr>
        <b/>
        <sz val="8"/>
        <color indexed="8"/>
        <rFont val="Arial Narrow"/>
        <family val="2"/>
      </rPr>
      <t>(i.e. hourly rate, unit rate, lump sum amount)</t>
    </r>
  </si>
  <si>
    <r>
      <t xml:space="preserve">Description of Item
</t>
    </r>
    <r>
      <rPr>
        <sz val="11"/>
        <color indexed="8"/>
        <rFont val="Arial Narrow"/>
        <family val="2"/>
      </rPr>
      <t>[</t>
    </r>
    <r>
      <rPr>
        <sz val="8"/>
        <color indexed="8"/>
        <rFont val="Arial Narrow"/>
        <family val="2"/>
      </rPr>
      <t>If applicable, provide estimated quantity and cost (i.e. # of boxes &amp; cost/box)]</t>
    </r>
  </si>
  <si>
    <r>
      <t xml:space="preserve">Description of Item
</t>
    </r>
    <r>
      <rPr>
        <sz val="8"/>
        <color indexed="8"/>
        <rFont val="Arial Narrow"/>
        <family val="2"/>
      </rPr>
      <t>[If applicable, provide estimated quantity and cost (i.e. # of boxes &amp; cost/box)]</t>
    </r>
  </si>
  <si>
    <t>FORM I-6: OTHER Budget Category Detail Form</t>
  </si>
  <si>
    <t>Total Amount Requested for Other:</t>
  </si>
  <si>
    <t>FORM I: BUDGET SUMMARY (REQUIRED)</t>
  </si>
  <si>
    <t>DSHS Funds</t>
  </si>
  <si>
    <t>Direct Federal</t>
  </si>
  <si>
    <t>Other State</t>
  </si>
  <si>
    <t>Legal Name of Respondent:</t>
  </si>
  <si>
    <t xml:space="preserve">Legal Name of Respondent: </t>
  </si>
  <si>
    <t>Local Funding</t>
  </si>
  <si>
    <t xml:space="preserve">Other </t>
  </si>
  <si>
    <t>Funds</t>
  </si>
  <si>
    <t>Requested</t>
  </si>
  <si>
    <t>Agency Funds*</t>
  </si>
  <si>
    <t>Sources</t>
  </si>
  <si>
    <t>(1)</t>
  </si>
  <si>
    <t>(2)</t>
  </si>
  <si>
    <t>(3)</t>
  </si>
  <si>
    <t>(4)</t>
  </si>
  <si>
    <t>(5)</t>
  </si>
  <si>
    <t>(6)</t>
  </si>
  <si>
    <t>A.</t>
  </si>
  <si>
    <t>Personnel</t>
  </si>
  <si>
    <t>B.</t>
  </si>
  <si>
    <t>Fringe Benefits</t>
  </si>
  <si>
    <t>C.</t>
  </si>
  <si>
    <t>Travel</t>
  </si>
  <si>
    <t>D.</t>
  </si>
  <si>
    <t>Equipment</t>
  </si>
  <si>
    <t>E.</t>
  </si>
  <si>
    <t>Supplies</t>
  </si>
  <si>
    <t>F.</t>
  </si>
  <si>
    <t>Contractual</t>
  </si>
  <si>
    <t>G.</t>
  </si>
  <si>
    <t>H.</t>
  </si>
  <si>
    <t>Other</t>
  </si>
  <si>
    <t>I.</t>
  </si>
  <si>
    <t>Total Direct Costs</t>
  </si>
  <si>
    <t>J.</t>
  </si>
  <si>
    <t>Indirect Costs</t>
  </si>
  <si>
    <t>K.</t>
  </si>
  <si>
    <t>Program Income - Projected Earnings</t>
  </si>
  <si>
    <t>Total (Sum of H and I)</t>
  </si>
  <si>
    <t>     </t>
  </si>
  <si>
    <t>Functional Title + Code</t>
  </si>
  <si>
    <t>Justification</t>
  </si>
  <si>
    <t>PERSONNEL</t>
  </si>
  <si>
    <t>FTE's</t>
  </si>
  <si>
    <t>E = Existing or P = Proposed</t>
  </si>
  <si>
    <t>Fringe Benefits Total</t>
  </si>
  <si>
    <t xml:space="preserve">Fringe Benefit Rate % </t>
  </si>
  <si>
    <t>FRINGE BENEFITS</t>
  </si>
  <si>
    <t>FORM I-2: TRAVEL Budget Category Detail Form</t>
  </si>
  <si>
    <t>Mileage</t>
  </si>
  <si>
    <t>(a)</t>
  </si>
  <si>
    <t>(b)</t>
  </si>
  <si>
    <t>Description of</t>
  </si>
  <si>
    <t>Conference/Workshop</t>
  </si>
  <si>
    <t>Location</t>
  </si>
  <si>
    <t>Cost</t>
  </si>
  <si>
    <t>Travel Costs</t>
  </si>
  <si>
    <t>Total</t>
  </si>
  <si>
    <t>Other / Local Travel Costs</t>
  </si>
  <si>
    <t>Conference / Workshop Travel Costs</t>
  </si>
  <si>
    <t>(City, State)</t>
  </si>
  <si>
    <t>Airfare</t>
  </si>
  <si>
    <t>Meals</t>
  </si>
  <si>
    <t>Lodging</t>
  </si>
  <si>
    <t>Total for Conference / Workshop Travel</t>
  </si>
  <si>
    <t>Number of Miles</t>
  </si>
  <si>
    <t xml:space="preserve"> (a) + (b)</t>
  </si>
  <si>
    <t>Mileage Reimbursement Rate</t>
  </si>
  <si>
    <t xml:space="preserve"> Other / Local Travel Costs:</t>
  </si>
  <si>
    <t>Conference / Workshop Travel Costs:</t>
  </si>
  <si>
    <t>Total Travel Costs:</t>
  </si>
  <si>
    <t>Respondent's Travel Policy</t>
  </si>
  <si>
    <t>State of Texas Travel Policy</t>
  </si>
  <si>
    <t>$</t>
  </si>
  <si>
    <t xml:space="preserve">Mileage   </t>
  </si>
  <si>
    <t>Total for Other / Local Travel</t>
  </si>
  <si>
    <t>Indicate Policy Used:</t>
  </si>
  <si>
    <t>Detail Form</t>
  </si>
  <si>
    <t>TOTAL</t>
  </si>
  <si>
    <t>Number of Units</t>
  </si>
  <si>
    <t>Total Amount Requested for Equipment:</t>
  </si>
  <si>
    <t>Purpose &amp; Justification</t>
  </si>
  <si>
    <t>TOTAL FROM PERSONNEL SUPPLEMENTAL BUDGET SHEETS</t>
  </si>
  <si>
    <t>TOTAL FROM EQUIPMENT SUPPLEMENTAL BUDGET SHEETS</t>
  </si>
  <si>
    <t>TOTAL FROM SUPPLIES SUPPLEMENTAL BUDGET SHEETS</t>
  </si>
  <si>
    <t>TOTAL FROM CONTRACTUAL SUPPLEMENTAL BUDGET SHEETS</t>
  </si>
  <si>
    <t>TOTAL FROM OTHER SUPPLEMENTAL BUDGET SHEETS</t>
  </si>
  <si>
    <t>Itemize, describe and justify the list below.  Attach complete specifications or a copy of the purchase order.  See attached example for equipment definition and detailed instructions to complete this form.</t>
  </si>
  <si>
    <t>RATE:
BASE:</t>
  </si>
  <si>
    <t># of Months, Hours, Units, etc.</t>
  </si>
  <si>
    <t>Number of:</t>
  </si>
  <si>
    <t>Location
City/State</t>
  </si>
  <si>
    <t>Days/Employees</t>
  </si>
  <si>
    <t>Cost Per Unit</t>
  </si>
  <si>
    <t xml:space="preserve"> </t>
  </si>
  <si>
    <t>METHOD OF PAYMENT   
(i.e., Monthly, Hourly, Unit, Lump Sum)</t>
  </si>
  <si>
    <t>Vacant Y/N</t>
  </si>
  <si>
    <r>
      <t xml:space="preserve">Certification or License </t>
    </r>
    <r>
      <rPr>
        <b/>
        <sz val="8"/>
        <color indexed="8"/>
        <rFont val="Arial Narrow"/>
        <family val="2"/>
      </rPr>
      <t>(Enter NA if not required)</t>
    </r>
  </si>
  <si>
    <t>Salary/Wages Requested for Project</t>
  </si>
  <si>
    <t>Number of Months</t>
  </si>
  <si>
    <t>Total Average Monthly Salary/Wage</t>
  </si>
  <si>
    <t>SalaryWage Total</t>
  </si>
  <si>
    <t>TOTAL FROM TRAVEL SUPPLEMENTAL CONFERENCE/WORKSHOP BUDGET SHEETS</t>
  </si>
  <si>
    <t>TOTAL FROM TRAVEL SUPPLEMENTAL OTHER/LOCAL TRAVEL COSTS BUDGET SHEETS</t>
  </si>
  <si>
    <t>The budget templates (two per budget category) that follow are intended to supplement cost reimbursement budgets when there are too many items to fit on the primary budget template.  Applicants that have utilized all the lines on the primary budget template must use the supplemental templates to list detail information for the respective budget category.  For example, after all the lines on the primary budget template for Personnel (tab labled Form I - 1 Personnel) have been used, go to the supplemental template labled "Form I - 1a Personnel Supp” and if all the lines are used on this template, go to the next template labled "Form I - 1b Personnel".  The amounts on each supplemental template will automatically total and the total from both templates will automatically be inserted on the last line of the primary budget template. 
The supplemental budget templates are:</t>
  </si>
  <si>
    <t>Budget
Total</t>
  </si>
  <si>
    <t>Distribution
Total</t>
  </si>
  <si>
    <t>TOTAL FOR:</t>
  </si>
  <si>
    <t>Check Totals For:</t>
  </si>
  <si>
    <t>Distribution Totals</t>
  </si>
  <si>
    <t>Budget Categories</t>
  </si>
  <si>
    <t>NOTE:  The "Total Budget" amount for each Budget Category will have to be allocated (entered) manually among the funding sources.  Enter amounts in whole dollars.  After amounts have been entered for each funding source, verify that the "Distribution Total" below equals the respective amount under the "Total Budget" from column (1).</t>
  </si>
  <si>
    <t>Budget
Catetory</t>
  </si>
  <si>
    <t>Budget
Category</t>
  </si>
  <si>
    <t>Budget Total</t>
  </si>
  <si>
    <r>
      <t xml:space="preserve">RATE OF PAYMENT </t>
    </r>
    <r>
      <rPr>
        <b/>
        <sz val="8"/>
        <color indexed="8"/>
        <rFont val="Arial Narrow"/>
        <family val="2"/>
      </rPr>
      <t>(i.e., hourly rate, unit rate, lump sum amount)</t>
    </r>
  </si>
  <si>
    <t xml:space="preserve">* </t>
  </si>
  <si>
    <t xml:space="preserve">Complete each budget category detail template. Instructions for completing each budget category detail template are in a separate document. If a primary budget category detail template does not accommodate all items in your budget, use the respective supplemental budget template at the end of this workbook. The total of each supplemental category detail budget template will automatically populate to the last line of the respective primary budget category template. </t>
  </si>
  <si>
    <t xml:space="preserve">General Instructions for Completing Budget Forms
DSHS Costs Only Budgeted on Detail Category Pages </t>
  </si>
  <si>
    <t xml:space="preserve">FORM I-3: EQUIPMENT  Budget Category </t>
  </si>
  <si>
    <t>FORM I-4: SUPPLIES Including CONTROLLED ASSETS Budget Category Detail Form</t>
  </si>
  <si>
    <t xml:space="preserve">
I elect not to request indirect costs. </t>
  </si>
  <si>
    <t xml:space="preserve">                      
                        -Form I-1 Personnel Supplemental
                        -Form I-2 Travel Supplemental
                        -Form I-3 Equipment Supplemental
                        -Form I-4 Supplies Supplemental
                        -Form I-5 Contractual Supplemental
                        -Form I-6 Other Supplemental
 </t>
  </si>
  <si>
    <t xml:space="preserve">FORM I-3: EQUIPMENT Budget Category </t>
  </si>
  <si>
    <t>FORM I-4: SUPPLIES including CONTROLLED ASSETS Budget Category Detail Form (Supplemental)</t>
  </si>
  <si>
    <t>.</t>
  </si>
  <si>
    <t xml:space="preserve">Enter the legal name of your organization in the space provided for "Legal Name of Respondent" on Form I - Budget Summary; doing so will populate the budget category detail templates with your organizations name. </t>
  </si>
  <si>
    <t>After you have completed each budget category detail form, go to Form I - Budget Summary and input other sources of funding manually (if any) in Columns 3 - 6 for each budget category.</t>
  </si>
  <si>
    <t xml:space="preserve">Refer to the table that is locaated below the budget template table to verify that the amounts distributed ("Distribution Total") in each budget category equals the "Budget Total" for each respective category. Next, verify that the overall total of all distributions ("Distribution Totals") equals the Budget Total. </t>
  </si>
  <si>
    <r>
      <t xml:space="preserve">Enter the total amount of "Program Income" anticipated for this program in row "K" under the "Total Budget" column (1). The total program income budgeted will be automatically allocated to each funding source based on the percentage of funding of the total budget. Information on program income is available in the Grant Technical Assistance Guide (GTAG) located at the following web site:  </t>
    </r>
    <r>
      <rPr>
        <b/>
        <i/>
        <sz val="10"/>
        <color indexed="12"/>
        <rFont val="Arial"/>
        <family val="2"/>
      </rPr>
      <t>https://www.dshs.texas.gov/contracts/gtag.aspx</t>
    </r>
  </si>
  <si>
    <r>
      <t xml:space="preserve">(Examples and instructions for completing the Budget Category Detail Templates are in a separate Excel file located under Templates for Cost Reimbursement Budgets located at :   </t>
    </r>
    <r>
      <rPr>
        <b/>
        <i/>
        <sz val="10"/>
        <color indexed="12"/>
        <rFont val="Arial"/>
        <family val="2"/>
      </rPr>
      <t>http://www.dshs.state.tx.us/grants/forms.shtm</t>
    </r>
  </si>
  <si>
    <r>
      <t xml:space="preserve">*Letter(s) of good standing that validate the respondent’s programmatic, administrative, and financial capability must be placed after this form if respondent receives any funding from state agencies other than DSHS related to this project.  If the respondent is a state agency or institution of higher education, letter(s) of good standing are not required. </t>
    </r>
    <r>
      <rPr>
        <i/>
        <sz val="10"/>
        <rFont val="Arial"/>
        <family val="2"/>
      </rPr>
      <t xml:space="preserve"> DO NOT</t>
    </r>
    <r>
      <rPr>
        <sz val="10"/>
        <rFont val="Arial"/>
        <family val="2"/>
      </rPr>
      <t xml:space="preserve"> include funding from other state agencies in column 4 or Federal sources in column 3 that is not related to activities being funded by this DSHS project.
</t>
    </r>
  </si>
  <si>
    <r>
      <t xml:space="preserve">Itemize and describe each supply item and </t>
    </r>
    <r>
      <rPr>
        <b/>
        <sz val="10"/>
        <color indexed="8"/>
        <rFont val="Arial"/>
        <family val="2"/>
      </rPr>
      <t>provide an estimated quantity and cost (i.e. #of boxes &amp; cost/box) if applicable.</t>
    </r>
    <r>
      <rPr>
        <sz val="10"/>
        <color indexed="8"/>
        <rFont val="Arial"/>
        <family val="2"/>
      </rPr>
      <t xml:space="preserve">  Provide a justification for each supply item.  Costs may be categorized by each general type (e.g., office, computer, medical, educational, etc.)  See attached example for definition of supplies and detailed instructions to complete this form.</t>
    </r>
  </si>
  <si>
    <r>
      <rPr>
        <b/>
        <sz val="11"/>
        <color indexed="8"/>
        <rFont val="Arial Narrow"/>
        <family val="2"/>
      </rPr>
      <t>Description of Item</t>
    </r>
    <r>
      <rPr>
        <b/>
        <sz val="10"/>
        <color indexed="8"/>
        <rFont val="Arial"/>
        <family val="2"/>
      </rPr>
      <t xml:space="preserve">
</t>
    </r>
    <r>
      <rPr>
        <sz val="10"/>
        <color indexed="8"/>
        <rFont val="Arial"/>
        <family val="2"/>
      </rPr>
      <t>[If applicable, include quantity and cost/quantity (i.e. # of units &amp; cost per unit)]</t>
    </r>
  </si>
  <si>
    <r>
      <t xml:space="preserve">The respondent’s most recent indirect cost rate approved by a federal cognizant agency or state single audit coordinating agency.  </t>
    </r>
    <r>
      <rPr>
        <b/>
        <sz val="11"/>
        <color indexed="8"/>
        <rFont val="Arial Narrow"/>
        <family val="2"/>
      </rPr>
      <t xml:space="preserve">Expired rate agreements are not acceptable.  Attach a copy of the rate agreement to this form (Form I - 7 Indirect)  </t>
    </r>
    <r>
      <rPr>
        <sz val="11"/>
        <color indexed="8"/>
        <rFont val="Arial Narrow"/>
        <family val="2"/>
      </rPr>
      <t xml:space="preserve">   </t>
    </r>
    <r>
      <rPr>
        <b/>
        <sz val="11"/>
        <color indexed="8"/>
        <rFont val="Arial Narrow"/>
        <family val="2"/>
      </rPr>
      <t xml:space="preserve"> </t>
    </r>
  </si>
  <si>
    <t xml:space="preserve">
I attest that I have not had an approved indirect cost rate and I am requesting/electing to utilize the de minimis indirect cost rate.</t>
  </si>
  <si>
    <r>
      <t xml:space="preserve">Itemize and describe each supply item and </t>
    </r>
    <r>
      <rPr>
        <b/>
        <sz val="10"/>
        <color indexed="8"/>
        <rFont val="Arial"/>
        <family val="2"/>
      </rPr>
      <t>provide an estimated quantity and cost (i.e. # of boxes &amp; cost/box) if applicable</t>
    </r>
    <r>
      <rPr>
        <sz val="10"/>
        <color indexed="8"/>
        <rFont val="Arial"/>
        <family val="2"/>
      </rPr>
      <t>.  Provide a justification for each supply item.  Costs may be categorized by each general type (i.e., office, computer, medical, client incentives, educational, etc.)</t>
    </r>
  </si>
  <si>
    <t>Applicant Information</t>
  </si>
  <si>
    <t>Legal Name of Applicant Agency:</t>
  </si>
  <si>
    <t>Mailing Address:</t>
  </si>
  <si>
    <t>Street / PO Box:</t>
  </si>
  <si>
    <t>City:</t>
  </si>
  <si>
    <t>Zip:</t>
  </si>
  <si>
    <t>Payee Name:</t>
  </si>
  <si>
    <t>Payee Mailing Address:</t>
  </si>
  <si>
    <r>
      <t xml:space="preserve">State of Texas Comptroller Vendor ID #                    </t>
    </r>
    <r>
      <rPr>
        <sz val="10"/>
        <rFont val="Arial"/>
        <family val="2"/>
      </rPr>
      <t>(9 digit + 3 digit mail code)</t>
    </r>
    <r>
      <rPr>
        <b/>
        <sz val="10"/>
        <rFont val="Arial"/>
        <family val="2"/>
      </rPr>
      <t>:</t>
    </r>
  </si>
  <si>
    <r>
      <t xml:space="preserve">DUNS # </t>
    </r>
    <r>
      <rPr>
        <sz val="10"/>
        <rFont val="Arial"/>
        <family val="2"/>
      </rPr>
      <t>(9 digits required for subrecipient contractors)</t>
    </r>
    <r>
      <rPr>
        <b/>
        <sz val="10"/>
        <rFont val="Arial"/>
        <family val="2"/>
      </rPr>
      <t>:</t>
    </r>
  </si>
  <si>
    <t>Type of Entity (Choose one)</t>
  </si>
  <si>
    <t xml:space="preserve">                    Click on appropriate box</t>
  </si>
  <si>
    <t>County:</t>
  </si>
  <si>
    <t xml:space="preserve">                    </t>
  </si>
  <si>
    <t>Other Political Subdivision:</t>
  </si>
  <si>
    <t>Project Period</t>
  </si>
  <si>
    <t>Start Date:</t>
  </si>
  <si>
    <t>End Date:</t>
  </si>
  <si>
    <t>Counties Served</t>
  </si>
  <si>
    <t>County(ies) Served:</t>
  </si>
  <si>
    <t>Amount of Funding Allocated:</t>
  </si>
  <si>
    <t>CONTACT PERSON INFORMATION</t>
  </si>
  <si>
    <t>Legal Business Name:</t>
  </si>
  <si>
    <t>This form provides information about the appropriate contacts in the contractor's organization in addition to those on the FACE PAGE.  If any of the following information changes during the term of the contract, please send written notification to the Contract Management Unit.</t>
  </si>
  <si>
    <t>Health Director/CEO</t>
  </si>
  <si>
    <t>Mailing Address (street, city, county, state, &amp; zip):</t>
  </si>
  <si>
    <t>Phone:</t>
  </si>
  <si>
    <t>Ext:</t>
  </si>
  <si>
    <t>Fax:</t>
  </si>
  <si>
    <t>E-mail:</t>
  </si>
  <si>
    <t>B-13/FSR Rep:</t>
  </si>
  <si>
    <r>
      <t xml:space="preserve">Authorized Signatory for </t>
    </r>
    <r>
      <rPr>
        <b/>
        <sz val="10"/>
        <rFont val="Arial"/>
        <family val="2"/>
      </rPr>
      <t>DocuSign</t>
    </r>
  </si>
  <si>
    <r>
      <rPr>
        <b/>
        <sz val="10"/>
        <rFont val="Arial"/>
        <family val="2"/>
      </rPr>
      <t xml:space="preserve">Additional </t>
    </r>
    <r>
      <rPr>
        <sz val="10"/>
        <rFont val="Arial"/>
        <family val="2"/>
      </rPr>
      <t xml:space="preserve">Authorized Signatory for </t>
    </r>
    <r>
      <rPr>
        <b/>
        <sz val="10"/>
        <rFont val="Arial"/>
        <family val="2"/>
      </rPr>
      <t xml:space="preserve">DocuSign </t>
    </r>
    <r>
      <rPr>
        <b/>
        <sz val="10"/>
        <color indexed="10"/>
        <rFont val="Arial"/>
        <family val="2"/>
      </rPr>
      <t>only if applicable</t>
    </r>
    <r>
      <rPr>
        <b/>
        <sz val="10"/>
        <rFont val="Arial"/>
        <family val="2"/>
      </rPr>
      <t xml:space="preserve"> (FFATA, Certs, etc)</t>
    </r>
  </si>
  <si>
    <t>DocuSign "CC" Person</t>
  </si>
  <si>
    <t>Emergency Contact</t>
  </si>
  <si>
    <t>Cell Phone:</t>
  </si>
  <si>
    <t>FY2022</t>
  </si>
  <si>
    <t>IMM/LOCALS Program Leader:</t>
  </si>
  <si>
    <t>IMM/LOCALS Coordinator:</t>
  </si>
  <si>
    <t>N</t>
  </si>
  <si>
    <t>RN</t>
  </si>
  <si>
    <t xml:space="preserve">N </t>
  </si>
  <si>
    <t>LVN</t>
  </si>
  <si>
    <t>Ball point pens PaperMate Profile</t>
  </si>
  <si>
    <t xml:space="preserve">Removable Round Color Coding Labels Assorted Colors </t>
  </si>
  <si>
    <t>Fort Bend County</t>
  </si>
  <si>
    <t>301 Jackson Street</t>
  </si>
  <si>
    <t>Richmond</t>
  </si>
  <si>
    <t>Fort Bend County Auditor</t>
  </si>
  <si>
    <t xml:space="preserve">Fort Bend County </t>
  </si>
  <si>
    <t>Humera Ansari</t>
  </si>
  <si>
    <t>Barbarah Martinez</t>
  </si>
  <si>
    <t xml:space="preserve">Joyce Brown </t>
  </si>
  <si>
    <t>KP George</t>
  </si>
  <si>
    <t xml:space="preserve">Cynthia Smith </t>
  </si>
  <si>
    <t>281-344-3978</t>
  </si>
  <si>
    <t xml:space="preserve">Jacquelyn Minter-Johnson </t>
  </si>
  <si>
    <t>jacquelyn.minter@fortbendcountytx.gov</t>
  </si>
  <si>
    <t>humera.ansari@fortbendcountytx.gov</t>
  </si>
  <si>
    <t>4520 Reading Road Suite A-100 Rosenberg, Texas 77471</t>
  </si>
  <si>
    <t>301 Jackson Street, Suite 701 Richmond, Texas 77469</t>
  </si>
  <si>
    <t>281-238-3548</t>
  </si>
  <si>
    <t>barbarah.martinez@fortbendcountytx.gov</t>
  </si>
  <si>
    <t>4520 Reading Road Suite A-200 Rosenberg, Texas 77471</t>
  </si>
  <si>
    <t>281-238-3552</t>
  </si>
  <si>
    <t>joyce.brown@fortbendcountytx.gov</t>
  </si>
  <si>
    <t>281-341-8608</t>
  </si>
  <si>
    <t>281-341-8609</t>
  </si>
  <si>
    <t>county.judge@fortbendcountytx.gov</t>
  </si>
  <si>
    <t>301 Jackson Street Suite 701 Richmond, Texas 77469</t>
  </si>
  <si>
    <t>281-238-3558</t>
  </si>
  <si>
    <t>cynthia.smith@fortbendcountytx.gov</t>
  </si>
  <si>
    <t>4520 Reading Road Suite A-200 Rosenberg Texas 77471</t>
  </si>
  <si>
    <t>4520 Reading Road Suite A-200, Rosenberg, Texas 77471</t>
  </si>
  <si>
    <t>Immunization Nurse E=4</t>
  </si>
  <si>
    <t>Y</t>
  </si>
  <si>
    <t>Immunization Nurse P =1</t>
  </si>
  <si>
    <t>Immunization Program Manager E=1</t>
  </si>
  <si>
    <t xml:space="preserve">LVN </t>
  </si>
  <si>
    <t>N/A</t>
  </si>
  <si>
    <t>Clinical Health Division Manager E=1</t>
  </si>
  <si>
    <t>Community Service Aides E=4</t>
  </si>
  <si>
    <t xml:space="preserve"> Administrative Assistant E=1</t>
  </si>
  <si>
    <t>FICA =7.65%, Retirement =13.45%, WC/Unemp =1.00%, P &amp; C =2.8%, Health Insurance 16100/FTE/year</t>
  </si>
  <si>
    <t>Travel between locations and for required site visits</t>
  </si>
  <si>
    <t>Oversees/ Provides Training and QI for/ Schedules/ Immunization Services</t>
  </si>
  <si>
    <t>Provide Immunization Services</t>
  </si>
  <si>
    <t xml:space="preserve"> Support Immunization Services</t>
  </si>
  <si>
    <t xml:space="preserve"> Directs Immunization Program</t>
  </si>
  <si>
    <t>Provides Immtrac and VFC activity support</t>
  </si>
  <si>
    <t xml:space="preserve"> Process Immunizations Payroll, Accounts Payable, Purchasing of Supplies, Arrange Travel/ Training for staff</t>
  </si>
  <si>
    <t>IMMTRAC/ PIC/ VFC Outreach Specialist P=1</t>
  </si>
  <si>
    <t>IMMTRAC/ PIC/ VFC Outreach Specialist E=1</t>
  </si>
  <si>
    <t>APRN</t>
  </si>
  <si>
    <t>Office supplies to assist with clilnic workflow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</si>
</sst>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6" formatCode="&quot;$&quot;#,##0_);[Red]\(&quot;$&quot;#,##0\)"/>
    <numFmt numFmtId="8" formatCode="&quot;$&quot;#,##0.00_);[Red]\(&quot;$&quot;#,##0.00\)"/>
    <numFmt numFmtId="164" formatCode="&quot;$&quot;#,##0.00"/>
    <numFmt numFmtId="165" formatCode="&quot;$&quot;#,##0"/>
    <numFmt numFmtId="166" formatCode="&quot;$&quot;#,##0.000"/>
  </numFmts>
  <fonts count="47" x14ac:knownFonts="1">
    <font>
      <sz val="10"/>
      <name val="Arial"/>
    </font>
    <font>
      <b/>
      <sz val="13"/>
      <color indexed="8"/>
      <name val="Arial Black"/>
      <family val="2"/>
    </font>
    <font>
      <b/>
      <sz val="12"/>
      <color indexed="8"/>
      <name val="Arial Black"/>
      <family val="2"/>
    </font>
    <font>
      <sz val="10"/>
      <name val="Arial"/>
      <family val="2"/>
    </font>
    <font>
      <sz val="10"/>
      <name val="Times New Roman"/>
      <family val="1"/>
    </font>
    <font>
      <b/>
      <sz val="10"/>
      <name val="Arial"/>
      <family val="2"/>
    </font>
    <font>
      <b/>
      <sz val="10"/>
      <color indexed="8"/>
      <name val="Arial"/>
      <family val="2"/>
    </font>
    <font>
      <sz val="11"/>
      <name val="Arial"/>
      <family val="2"/>
    </font>
    <font>
      <sz val="11"/>
      <color indexed="8"/>
      <name val="Arial"/>
      <family val="2"/>
    </font>
    <font>
      <sz val="10"/>
      <color indexed="8"/>
      <name val="Arial Narrow"/>
      <family val="2"/>
    </font>
    <font>
      <b/>
      <sz val="10"/>
      <color indexed="8"/>
      <name val="Arial Narrow"/>
      <family val="2"/>
    </font>
    <font>
      <sz val="10"/>
      <color indexed="8"/>
      <name val="Arial"/>
      <family val="2"/>
    </font>
    <font>
      <sz val="8"/>
      <name val="Arial"/>
      <family val="2"/>
    </font>
    <font>
      <b/>
      <sz val="10"/>
      <name val="Arial Black"/>
      <family val="2"/>
    </font>
    <font>
      <b/>
      <sz val="10"/>
      <name val="Arial"/>
      <family val="2"/>
    </font>
    <font>
      <b/>
      <sz val="11"/>
      <color indexed="8"/>
      <name val="Arial Narrow"/>
      <family val="2"/>
    </font>
    <font>
      <sz val="11"/>
      <name val="Arial"/>
      <family val="2"/>
    </font>
    <font>
      <b/>
      <u/>
      <sz val="10"/>
      <name val="Arial"/>
      <family val="2"/>
    </font>
    <font>
      <sz val="9"/>
      <color indexed="8"/>
      <name val="Arial Narrow"/>
      <family val="2"/>
    </font>
    <font>
      <b/>
      <sz val="9"/>
      <color indexed="8"/>
      <name val="Arial Narrow"/>
      <family val="2"/>
    </font>
    <font>
      <b/>
      <sz val="11"/>
      <name val="Arial"/>
      <family val="2"/>
    </font>
    <font>
      <sz val="10"/>
      <name val="Arial Narrow"/>
      <family val="2"/>
    </font>
    <font>
      <sz val="9"/>
      <name val="Arial Narrow"/>
      <family val="2"/>
    </font>
    <font>
      <b/>
      <sz val="9"/>
      <name val="Arial Narrow"/>
      <family val="2"/>
    </font>
    <font>
      <sz val="11"/>
      <color indexed="8"/>
      <name val="Arial Narrow"/>
      <family val="2"/>
    </font>
    <font>
      <b/>
      <sz val="10"/>
      <name val="Arial Narrow"/>
      <family val="2"/>
    </font>
    <font>
      <b/>
      <sz val="11"/>
      <color indexed="8"/>
      <name val="Arial"/>
      <family val="2"/>
    </font>
    <font>
      <b/>
      <sz val="11"/>
      <name val="Arial"/>
      <family val="2"/>
    </font>
    <font>
      <u/>
      <sz val="10"/>
      <color indexed="12"/>
      <name val="Arial"/>
      <family val="2"/>
    </font>
    <font>
      <b/>
      <sz val="13"/>
      <name val="Arial Black"/>
      <family val="2"/>
    </font>
    <font>
      <b/>
      <u/>
      <sz val="10"/>
      <color indexed="8"/>
      <name val="Arial"/>
      <family val="2"/>
    </font>
    <font>
      <b/>
      <sz val="8"/>
      <color indexed="8"/>
      <name val="Arial Narrow"/>
      <family val="2"/>
    </font>
    <font>
      <b/>
      <sz val="12"/>
      <name val="Arial"/>
      <family val="2"/>
    </font>
    <font>
      <sz val="8"/>
      <color indexed="8"/>
      <name val="Arial Narrow"/>
      <family val="2"/>
    </font>
    <font>
      <sz val="8"/>
      <name val="Arial"/>
      <family val="2"/>
    </font>
    <font>
      <sz val="8"/>
      <color indexed="8"/>
      <name val="Arial"/>
      <family val="2"/>
    </font>
    <font>
      <b/>
      <sz val="8"/>
      <color indexed="8"/>
      <name val="Arial"/>
      <family val="2"/>
    </font>
    <font>
      <b/>
      <sz val="8"/>
      <name val="Arial"/>
      <family val="2"/>
    </font>
    <font>
      <b/>
      <sz val="12"/>
      <name val="Arial"/>
      <family val="2"/>
    </font>
    <font>
      <i/>
      <sz val="10"/>
      <name val="Arial"/>
      <family val="2"/>
    </font>
    <font>
      <sz val="20"/>
      <name val="Arial"/>
      <family val="2"/>
    </font>
    <font>
      <b/>
      <i/>
      <sz val="10"/>
      <color indexed="12"/>
      <name val="Arial"/>
      <family val="2"/>
    </font>
    <font>
      <sz val="10"/>
      <name val="Arial"/>
      <family val="2"/>
    </font>
    <font>
      <b/>
      <sz val="10"/>
      <color indexed="10"/>
      <name val="Arial"/>
      <family val="2"/>
    </font>
    <font>
      <b/>
      <sz val="9"/>
      <color indexed="81"/>
      <name val="Tahoma"/>
      <family val="2"/>
    </font>
    <font>
      <sz val="9"/>
      <color indexed="81"/>
      <name val="Tahoma"/>
      <family val="2"/>
    </font>
    <font>
      <sz val="8"/>
      <color rgb="FF000000"/>
      <name val="Tahoma"/>
      <family val="2"/>
    </font>
  </fonts>
  <fills count="5">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51">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double">
        <color indexed="64"/>
      </bottom>
      <diagonal/>
    </border>
    <border>
      <left/>
      <right/>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right/>
      <top style="thin">
        <color indexed="64"/>
      </top>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ck">
        <color indexed="64"/>
      </left>
      <right style="thick">
        <color indexed="64"/>
      </right>
      <top/>
      <bottom style="thin">
        <color indexed="64"/>
      </bottom>
      <diagonal/>
    </border>
    <border>
      <left/>
      <right style="thick">
        <color indexed="64"/>
      </right>
      <top/>
      <bottom style="thin">
        <color indexed="64"/>
      </bottom>
      <diagonal/>
    </border>
    <border>
      <left/>
      <right style="thin">
        <color indexed="64"/>
      </right>
      <top style="thin">
        <color indexed="64"/>
      </top>
      <bottom style="thin">
        <color indexed="64"/>
      </bottom>
      <diagonal/>
    </border>
    <border>
      <left/>
      <right style="thick">
        <color indexed="64"/>
      </right>
      <top style="thin">
        <color indexed="64"/>
      </top>
      <bottom style="thin">
        <color indexed="64"/>
      </bottom>
      <diagonal/>
    </border>
    <border>
      <left style="thick">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right/>
      <top/>
      <bottom style="medium">
        <color indexed="64"/>
      </bottom>
      <diagonal/>
    </border>
    <border>
      <left/>
      <right/>
      <top/>
      <bottom style="thin">
        <color indexed="64"/>
      </bottom>
      <diagonal/>
    </border>
    <border>
      <left style="thin">
        <color indexed="64"/>
      </left>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style="thin">
        <color indexed="64"/>
      </bottom>
      <diagonal/>
    </border>
    <border>
      <left style="medium">
        <color indexed="64"/>
      </left>
      <right/>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right style="thin">
        <color indexed="64"/>
      </right>
      <top style="double">
        <color indexed="64"/>
      </top>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s>
  <cellStyleXfs count="2">
    <xf numFmtId="0" fontId="0" fillId="0" borderId="0"/>
    <xf numFmtId="0" fontId="28" fillId="0" borderId="0" applyNumberFormat="0" applyFill="0" applyBorder="0" applyAlignment="0" applyProtection="0">
      <alignment vertical="top"/>
      <protection locked="0"/>
    </xf>
  </cellStyleXfs>
  <cellXfs count="519">
    <xf numFmtId="0" fontId="0" fillId="0" borderId="0" xfId="0"/>
    <xf numFmtId="0" fontId="0" fillId="0" borderId="0" xfId="0" applyAlignment="1">
      <alignment horizontal="center"/>
    </xf>
    <xf numFmtId="0" fontId="3" fillId="0" borderId="0" xfId="0" applyFont="1"/>
    <xf numFmtId="0" fontId="6" fillId="0" borderId="0" xfId="0" applyFont="1" applyAlignment="1">
      <alignment horizontal="justify" wrapText="1"/>
    </xf>
    <xf numFmtId="0" fontId="0" fillId="0" borderId="0" xfId="0" applyAlignment="1"/>
    <xf numFmtId="0" fontId="0" fillId="0" borderId="0" xfId="0" applyBorder="1"/>
    <xf numFmtId="0" fontId="0" fillId="0" borderId="0" xfId="0" applyAlignment="1">
      <alignment wrapText="1"/>
    </xf>
    <xf numFmtId="0" fontId="9" fillId="0" borderId="0" xfId="0" applyFont="1" applyAlignment="1">
      <alignment horizontal="justify"/>
    </xf>
    <xf numFmtId="0" fontId="1" fillId="0" borderId="0" xfId="0" applyFont="1" applyAlignment="1">
      <alignment horizontal="center"/>
    </xf>
    <xf numFmtId="0" fontId="5" fillId="0" borderId="0" xfId="0" applyFont="1" applyAlignment="1">
      <alignment horizontal="left" vertical="center" readingOrder="1"/>
    </xf>
    <xf numFmtId="0" fontId="0" fillId="0" borderId="0" xfId="0" applyAlignment="1">
      <alignment horizontal="left" vertical="center" readingOrder="1"/>
    </xf>
    <xf numFmtId="0" fontId="0" fillId="0" borderId="0" xfId="0" applyAlignment="1">
      <alignment vertical="center"/>
    </xf>
    <xf numFmtId="0" fontId="21" fillId="0" borderId="0" xfId="0" applyFont="1"/>
    <xf numFmtId="0" fontId="21" fillId="0" borderId="0" xfId="0" applyFont="1" applyBorder="1"/>
    <xf numFmtId="0" fontId="3" fillId="0" borderId="0" xfId="0" applyFont="1" applyAlignment="1">
      <alignment horizontal="center"/>
    </xf>
    <xf numFmtId="0" fontId="15" fillId="0" borderId="1" xfId="0" applyFont="1" applyBorder="1" applyAlignment="1">
      <alignment horizontal="center" vertical="center" wrapText="1"/>
    </xf>
    <xf numFmtId="0" fontId="27" fillId="0" borderId="0" xfId="0" applyFont="1" applyAlignment="1">
      <alignment vertical="center"/>
    </xf>
    <xf numFmtId="0" fontId="15" fillId="0" borderId="2" xfId="0" applyFont="1" applyBorder="1" applyAlignment="1">
      <alignment horizontal="center" vertical="center" wrapText="1"/>
    </xf>
    <xf numFmtId="49" fontId="15" fillId="0" borderId="3" xfId="0" applyNumberFormat="1" applyFont="1" applyBorder="1" applyAlignment="1">
      <alignment horizontal="center" vertical="center" wrapText="1"/>
    </xf>
    <xf numFmtId="49" fontId="27" fillId="0" borderId="3" xfId="0" applyNumberFormat="1" applyFont="1" applyBorder="1" applyAlignment="1">
      <alignment horizontal="center" vertical="center" wrapText="1"/>
    </xf>
    <xf numFmtId="0" fontId="9" fillId="0" borderId="4" xfId="0" applyFont="1" applyBorder="1" applyAlignment="1">
      <alignment horizontal="center" vertical="center" wrapText="1"/>
    </xf>
    <xf numFmtId="0" fontId="9" fillId="0" borderId="5" xfId="0" applyFont="1" applyBorder="1" applyAlignment="1">
      <alignment horizontal="justify" vertical="center" wrapText="1"/>
    </xf>
    <xf numFmtId="164" fontId="9" fillId="0" borderId="4" xfId="0" applyNumberFormat="1" applyFont="1" applyBorder="1" applyAlignment="1">
      <alignment horizontal="justify" vertical="center" wrapText="1"/>
    </xf>
    <xf numFmtId="0" fontId="9" fillId="0" borderId="5" xfId="0" applyFont="1" applyBorder="1" applyAlignment="1">
      <alignment horizontal="left" vertical="center" wrapText="1"/>
    </xf>
    <xf numFmtId="0" fontId="9" fillId="0" borderId="0" xfId="0" applyFont="1" applyAlignment="1">
      <alignment horizontal="left" vertical="center" readingOrder="1"/>
    </xf>
    <xf numFmtId="0" fontId="29" fillId="0" borderId="0" xfId="0" applyFont="1" applyAlignment="1">
      <alignment horizontal="center"/>
    </xf>
    <xf numFmtId="0" fontId="0" fillId="0" borderId="0" xfId="0" applyFill="1"/>
    <xf numFmtId="0" fontId="11" fillId="0" borderId="6" xfId="0" applyFont="1" applyBorder="1" applyAlignment="1" applyProtection="1">
      <alignment horizontal="center" vertical="center" wrapText="1"/>
      <protection locked="0"/>
    </xf>
    <xf numFmtId="0" fontId="0" fillId="0" borderId="0" xfId="0" applyBorder="1" applyAlignment="1" applyProtection="1">
      <protection locked="0"/>
    </xf>
    <xf numFmtId="0" fontId="11" fillId="0" borderId="6" xfId="0" applyFont="1" applyBorder="1" applyAlignment="1" applyProtection="1">
      <alignment horizontal="justify" vertical="center" wrapText="1"/>
      <protection locked="0"/>
    </xf>
    <xf numFmtId="0" fontId="8" fillId="0" borderId="6" xfId="0" applyFont="1" applyBorder="1" applyAlignment="1" applyProtection="1">
      <alignment horizontal="center" vertical="center" wrapText="1"/>
      <protection locked="0"/>
    </xf>
    <xf numFmtId="0" fontId="11" fillId="0" borderId="6" xfId="0" applyFont="1" applyBorder="1" applyAlignment="1" applyProtection="1">
      <alignment horizontal="left" vertical="center" wrapText="1" readingOrder="1"/>
      <protection locked="0"/>
    </xf>
    <xf numFmtId="164" fontId="11" fillId="0" borderId="6" xfId="0" applyNumberFormat="1" applyFont="1" applyBorder="1" applyAlignment="1" applyProtection="1">
      <alignment horizontal="right" vertical="center" wrapText="1"/>
      <protection locked="0"/>
    </xf>
    <xf numFmtId="0" fontId="0" fillId="0" borderId="0" xfId="0" applyProtection="1"/>
    <xf numFmtId="0" fontId="0" fillId="0" borderId="0" xfId="0" applyBorder="1" applyProtection="1"/>
    <xf numFmtId="0" fontId="22" fillId="0" borderId="7" xfId="0" applyFont="1" applyBorder="1" applyProtection="1">
      <protection locked="0"/>
    </xf>
    <xf numFmtId="0" fontId="8" fillId="0" borderId="6" xfId="0" applyFont="1" applyBorder="1" applyAlignment="1" applyProtection="1">
      <alignment horizontal="justify" wrapText="1"/>
      <protection locked="0"/>
    </xf>
    <xf numFmtId="0" fontId="8" fillId="0" borderId="6" xfId="0" applyNumberFormat="1" applyFont="1" applyBorder="1" applyAlignment="1" applyProtection="1">
      <alignment horizontal="justify" wrapText="1"/>
      <protection locked="0"/>
    </xf>
    <xf numFmtId="0" fontId="8" fillId="0" borderId="6" xfId="0" applyFont="1" applyBorder="1" applyAlignment="1" applyProtection="1">
      <alignment horizontal="left" vertical="top" wrapText="1"/>
      <protection locked="0"/>
    </xf>
    <xf numFmtId="164" fontId="8" fillId="0" borderId="6" xfId="0" applyNumberFormat="1" applyFont="1" applyBorder="1" applyAlignment="1" applyProtection="1">
      <alignment horizontal="right" wrapText="1"/>
      <protection locked="0"/>
    </xf>
    <xf numFmtId="0" fontId="8" fillId="0" borderId="6" xfId="0" applyFont="1" applyBorder="1" applyAlignment="1" applyProtection="1">
      <alignment horizontal="left" vertical="center" wrapText="1"/>
      <protection locked="0"/>
    </xf>
    <xf numFmtId="0" fontId="1" fillId="0" borderId="0" xfId="0" applyFont="1" applyAlignment="1" applyProtection="1">
      <alignment horizontal="center"/>
    </xf>
    <xf numFmtId="1" fontId="3" fillId="0" borderId="6" xfId="0" applyNumberFormat="1" applyFont="1" applyBorder="1" applyAlignment="1" applyProtection="1">
      <alignment horizontal="center" vertical="center" wrapText="1"/>
      <protection locked="0"/>
    </xf>
    <xf numFmtId="0" fontId="6" fillId="0" borderId="0" xfId="0" applyFont="1" applyAlignment="1">
      <alignment horizontal="justify"/>
    </xf>
    <xf numFmtId="165" fontId="9" fillId="0" borderId="5" xfId="0" applyNumberFormat="1" applyFont="1" applyBorder="1" applyAlignment="1">
      <alignment horizontal="right" vertical="center" wrapText="1"/>
    </xf>
    <xf numFmtId="165" fontId="9" fillId="0" borderId="8" xfId="0" applyNumberFormat="1" applyFont="1" applyBorder="1" applyAlignment="1">
      <alignment horizontal="right" vertical="center" wrapText="1"/>
    </xf>
    <xf numFmtId="165" fontId="9" fillId="0" borderId="7" xfId="0" applyNumberFormat="1" applyFont="1" applyBorder="1" applyAlignment="1" applyProtection="1">
      <alignment horizontal="right" wrapText="1"/>
      <protection locked="0"/>
    </xf>
    <xf numFmtId="165" fontId="3" fillId="0" borderId="9" xfId="0" applyNumberFormat="1" applyFont="1" applyBorder="1" applyAlignment="1" applyProtection="1">
      <alignment vertical="center" wrapText="1"/>
    </xf>
    <xf numFmtId="165" fontId="3" fillId="0" borderId="7" xfId="0" applyNumberFormat="1" applyFont="1" applyBorder="1" applyAlignment="1" applyProtection="1">
      <alignment vertical="center" wrapText="1"/>
    </xf>
    <xf numFmtId="165" fontId="8" fillId="0" borderId="6" xfId="0" applyNumberFormat="1" applyFont="1" applyBorder="1" applyAlignment="1" applyProtection="1">
      <alignment horizontal="justify" wrapText="1"/>
      <protection locked="0"/>
    </xf>
    <xf numFmtId="165" fontId="8" fillId="0" borderId="6" xfId="0" applyNumberFormat="1" applyFont="1" applyBorder="1" applyAlignment="1" applyProtection="1">
      <alignment horizontal="right" wrapText="1"/>
      <protection locked="0"/>
    </xf>
    <xf numFmtId="165" fontId="8" fillId="0" borderId="6" xfId="0" applyNumberFormat="1" applyFont="1" applyBorder="1" applyAlignment="1" applyProtection="1">
      <alignment wrapText="1"/>
      <protection locked="0"/>
    </xf>
    <xf numFmtId="3" fontId="11" fillId="0" borderId="6" xfId="0" applyNumberFormat="1" applyFont="1" applyBorder="1" applyAlignment="1" applyProtection="1">
      <alignment horizontal="right" vertical="center" wrapText="1"/>
      <protection locked="0"/>
    </xf>
    <xf numFmtId="165" fontId="8" fillId="0" borderId="6" xfId="0" applyNumberFormat="1" applyFont="1" applyBorder="1" applyAlignment="1" applyProtection="1">
      <alignment horizontal="right" wrapText="1"/>
    </xf>
    <xf numFmtId="165" fontId="0" fillId="0" borderId="0" xfId="0" applyNumberFormat="1" applyBorder="1" applyAlignment="1" applyProtection="1">
      <alignment horizontal="right"/>
    </xf>
    <xf numFmtId="165" fontId="25" fillId="0" borderId="10" xfId="0" applyNumberFormat="1" applyFont="1" applyBorder="1" applyAlignment="1" applyProtection="1">
      <alignment horizontal="right"/>
    </xf>
    <xf numFmtId="165" fontId="17" fillId="0" borderId="7" xfId="0" applyNumberFormat="1" applyFont="1" applyBorder="1" applyAlignment="1" applyProtection="1">
      <alignment horizontal="left"/>
      <protection locked="0"/>
    </xf>
    <xf numFmtId="166" fontId="3" fillId="0" borderId="6" xfId="0" applyNumberFormat="1" applyFont="1" applyBorder="1" applyAlignment="1" applyProtection="1">
      <alignment horizontal="center" vertical="center" wrapText="1"/>
      <protection locked="0"/>
    </xf>
    <xf numFmtId="165" fontId="9" fillId="0" borderId="6" xfId="0" applyNumberFormat="1" applyFont="1" applyBorder="1" applyAlignment="1" applyProtection="1">
      <alignment horizontal="right" vertical="center" wrapText="1"/>
      <protection locked="0"/>
    </xf>
    <xf numFmtId="165" fontId="9" fillId="0" borderId="7" xfId="0" applyNumberFormat="1" applyFont="1" applyBorder="1" applyAlignment="1" applyProtection="1">
      <alignment horizontal="right" vertical="center" wrapText="1"/>
      <protection locked="0"/>
    </xf>
    <xf numFmtId="165" fontId="9" fillId="0" borderId="3" xfId="0" applyNumberFormat="1" applyFont="1" applyBorder="1" applyAlignment="1" applyProtection="1">
      <alignment horizontal="right" vertical="center" wrapText="1"/>
    </xf>
    <xf numFmtId="165" fontId="9" fillId="0" borderId="3" xfId="0" applyNumberFormat="1" applyFont="1" applyBorder="1" applyAlignment="1" applyProtection="1">
      <alignment horizontal="right" vertical="center" wrapText="1"/>
      <protection locked="0"/>
    </xf>
    <xf numFmtId="165" fontId="9" fillId="0" borderId="8" xfId="0" applyNumberFormat="1" applyFont="1" applyBorder="1" applyAlignment="1" applyProtection="1">
      <alignment horizontal="right" vertical="center" wrapText="1"/>
      <protection locked="0"/>
    </xf>
    <xf numFmtId="0" fontId="5" fillId="0" borderId="0" xfId="0" applyFont="1" applyBorder="1" applyAlignment="1">
      <alignment horizontal="left" vertical="top" wrapText="1"/>
    </xf>
    <xf numFmtId="165" fontId="11" fillId="0" borderId="0" xfId="0" applyNumberFormat="1" applyFont="1" applyBorder="1" applyAlignment="1" applyProtection="1">
      <alignment horizontal="right" wrapText="1"/>
      <protection locked="0"/>
    </xf>
    <xf numFmtId="0" fontId="0" fillId="0" borderId="0" xfId="0" applyBorder="1" applyAlignment="1" applyProtection="1">
      <alignment horizontal="center" vertical="center" wrapText="1"/>
      <protection locked="0"/>
    </xf>
    <xf numFmtId="0" fontId="0" fillId="0" borderId="0" xfId="0" applyAlignment="1" applyProtection="1">
      <alignment wrapText="1"/>
      <protection locked="0"/>
    </xf>
    <xf numFmtId="0" fontId="0" fillId="0" borderId="0" xfId="0" applyAlignment="1" applyProtection="1"/>
    <xf numFmtId="0" fontId="10" fillId="2" borderId="11" xfId="0" applyFont="1" applyFill="1" applyBorder="1" applyAlignment="1" applyProtection="1">
      <alignment horizontal="center" vertical="center" wrapText="1"/>
    </xf>
    <xf numFmtId="0" fontId="10" fillId="2" borderId="11" xfId="0" applyFont="1" applyFill="1" applyBorder="1" applyAlignment="1" applyProtection="1">
      <alignment horizontal="center" wrapText="1"/>
    </xf>
    <xf numFmtId="165" fontId="11" fillId="0" borderId="6" xfId="0" applyNumberFormat="1" applyFont="1" applyBorder="1" applyAlignment="1" applyProtection="1">
      <alignment horizontal="right" wrapText="1"/>
    </xf>
    <xf numFmtId="0" fontId="21" fillId="0" borderId="0" xfId="0" applyFont="1" applyAlignment="1" applyProtection="1"/>
    <xf numFmtId="0" fontId="21" fillId="0" borderId="0" xfId="0" applyFont="1" applyProtection="1"/>
    <xf numFmtId="0" fontId="25" fillId="0" borderId="0" xfId="0" applyFont="1" applyAlignment="1" applyProtection="1">
      <alignment horizontal="center"/>
    </xf>
    <xf numFmtId="0" fontId="6" fillId="0" borderId="0" xfId="0" applyFont="1" applyAlignment="1" applyProtection="1">
      <alignment horizontal="justify" wrapText="1"/>
    </xf>
    <xf numFmtId="0" fontId="0" fillId="0" borderId="0" xfId="0" applyAlignment="1" applyProtection="1">
      <protection locked="0"/>
    </xf>
    <xf numFmtId="0" fontId="0" fillId="0" borderId="0" xfId="0" applyProtection="1">
      <protection locked="0"/>
    </xf>
    <xf numFmtId="0" fontId="6" fillId="0" borderId="0" xfId="0" applyFont="1" applyAlignment="1" applyProtection="1">
      <alignment horizontal="justify" wrapText="1"/>
      <protection locked="0"/>
    </xf>
    <xf numFmtId="0" fontId="9" fillId="0" borderId="0" xfId="0" applyFont="1" applyAlignment="1" applyProtection="1">
      <alignment horizontal="justify"/>
      <protection locked="0"/>
    </xf>
    <xf numFmtId="0" fontId="27" fillId="0" borderId="0" xfId="0" applyFont="1" applyProtection="1">
      <protection locked="0"/>
    </xf>
    <xf numFmtId="0" fontId="34" fillId="0" borderId="0" xfId="0" applyFont="1" applyBorder="1" applyAlignment="1" applyProtection="1">
      <alignment horizontal="right"/>
      <protection locked="0"/>
    </xf>
    <xf numFmtId="0" fontId="8" fillId="0" borderId="0" xfId="0" applyFont="1" applyBorder="1" applyAlignment="1" applyProtection="1">
      <alignment horizontal="justify" wrapText="1"/>
      <protection locked="0"/>
    </xf>
    <xf numFmtId="165" fontId="8" fillId="0" borderId="0" xfId="0" applyNumberFormat="1" applyFont="1" applyBorder="1" applyAlignment="1" applyProtection="1">
      <alignment wrapText="1"/>
      <protection locked="0"/>
    </xf>
    <xf numFmtId="0" fontId="0" fillId="0" borderId="0" xfId="0" applyBorder="1" applyProtection="1">
      <protection locked="0"/>
    </xf>
    <xf numFmtId="0" fontId="15" fillId="2" borderId="11" xfId="0" applyFont="1" applyFill="1" applyBorder="1" applyAlignment="1" applyProtection="1">
      <alignment horizontal="center" wrapText="1"/>
    </xf>
    <xf numFmtId="0" fontId="15" fillId="0" borderId="0" xfId="0" applyFont="1" applyBorder="1" applyAlignment="1" applyProtection="1">
      <alignment horizontal="center" wrapText="1"/>
    </xf>
    <xf numFmtId="165" fontId="26" fillId="0" borderId="10" xfId="0" applyNumberFormat="1" applyFont="1" applyBorder="1" applyAlignment="1" applyProtection="1">
      <alignment wrapText="1"/>
    </xf>
    <xf numFmtId="165" fontId="8" fillId="0" borderId="0" xfId="0" applyNumberFormat="1" applyFont="1" applyBorder="1" applyAlignment="1" applyProtection="1">
      <alignment horizontal="right" wrapText="1"/>
      <protection locked="0"/>
    </xf>
    <xf numFmtId="165" fontId="26" fillId="0" borderId="10" xfId="0" applyNumberFormat="1" applyFont="1" applyBorder="1" applyAlignment="1" applyProtection="1">
      <alignment horizontal="right" wrapText="1"/>
    </xf>
    <xf numFmtId="0" fontId="8" fillId="0" borderId="0" xfId="0" applyFont="1" applyBorder="1" applyAlignment="1" applyProtection="1">
      <alignment horizontal="right" wrapText="1"/>
      <protection locked="0"/>
    </xf>
    <xf numFmtId="0" fontId="5" fillId="0" borderId="0" xfId="0" applyFont="1" applyAlignment="1" applyProtection="1">
      <alignment horizontal="justify" wrapText="1"/>
      <protection locked="0"/>
    </xf>
    <xf numFmtId="0" fontId="5" fillId="0" borderId="0" xfId="0" applyFont="1" applyBorder="1" applyAlignment="1" applyProtection="1">
      <alignment horizontal="justify" vertical="top" wrapText="1"/>
      <protection locked="0"/>
    </xf>
    <xf numFmtId="0" fontId="3" fillId="0" borderId="0" xfId="0" applyFont="1" applyBorder="1" applyProtection="1">
      <protection locked="0"/>
    </xf>
    <xf numFmtId="0" fontId="23" fillId="0" borderId="0" xfId="0" applyFont="1" applyProtection="1">
      <protection locked="0"/>
    </xf>
    <xf numFmtId="0" fontId="23" fillId="0" borderId="0" xfId="0" applyFont="1" applyBorder="1" applyAlignment="1" applyProtection="1">
      <alignment horizontal="right"/>
      <protection locked="0"/>
    </xf>
    <xf numFmtId="165" fontId="9" fillId="0" borderId="0" xfId="0" applyNumberFormat="1" applyFont="1" applyBorder="1" applyAlignment="1" applyProtection="1">
      <alignment horizontal="right" wrapText="1"/>
      <protection locked="0"/>
    </xf>
    <xf numFmtId="0" fontId="5" fillId="0" borderId="0" xfId="0" applyFont="1" applyAlignment="1" applyProtection="1">
      <alignment horizontal="center"/>
      <protection locked="0"/>
    </xf>
    <xf numFmtId="164" fontId="0" fillId="0" borderId="0" xfId="0" applyNumberFormat="1" applyBorder="1" applyAlignment="1" applyProtection="1">
      <alignment horizontal="center"/>
      <protection locked="0"/>
    </xf>
    <xf numFmtId="0" fontId="3" fillId="0" borderId="0" xfId="0" applyFont="1" applyProtection="1">
      <protection locked="0"/>
    </xf>
    <xf numFmtId="0" fontId="3" fillId="0" borderId="0" xfId="0" applyFont="1" applyBorder="1" applyAlignment="1" applyProtection="1">
      <alignment horizontal="justify" vertical="top" wrapText="1"/>
      <protection locked="0"/>
    </xf>
    <xf numFmtId="0" fontId="3" fillId="0" borderId="0" xfId="0" applyFont="1" applyBorder="1" applyAlignment="1" applyProtection="1">
      <alignment horizontal="center" vertical="center" wrapText="1"/>
      <protection locked="0"/>
    </xf>
    <xf numFmtId="164" fontId="3" fillId="0" borderId="0" xfId="0" applyNumberFormat="1" applyFont="1" applyBorder="1" applyAlignment="1" applyProtection="1">
      <alignment horizontal="center" vertical="center" wrapText="1"/>
      <protection locked="0"/>
    </xf>
    <xf numFmtId="8" fontId="3" fillId="0" borderId="0" xfId="0" applyNumberFormat="1" applyFont="1" applyBorder="1" applyAlignment="1" applyProtection="1">
      <alignment horizontal="center" vertical="center" wrapText="1"/>
      <protection locked="0"/>
    </xf>
    <xf numFmtId="0" fontId="10" fillId="0" borderId="0" xfId="0" applyFont="1" applyBorder="1" applyAlignment="1" applyProtection="1">
      <alignment horizontal="right" wrapText="1"/>
      <protection locked="0"/>
    </xf>
    <xf numFmtId="6" fontId="9" fillId="0" borderId="0" xfId="0" applyNumberFormat="1" applyFont="1" applyBorder="1" applyAlignment="1" applyProtection="1">
      <alignment horizontal="center" wrapText="1"/>
      <protection locked="0"/>
    </xf>
    <xf numFmtId="0" fontId="15" fillId="0" borderId="0" xfId="0" applyFont="1" applyBorder="1" applyAlignment="1" applyProtection="1">
      <alignment horizontal="right" wrapText="1"/>
      <protection locked="0"/>
    </xf>
    <xf numFmtId="0" fontId="0" fillId="0" borderId="0" xfId="0" applyBorder="1" applyAlignment="1" applyProtection="1">
      <alignment vertical="center"/>
      <protection locked="0"/>
    </xf>
    <xf numFmtId="0" fontId="0" fillId="0" borderId="0" xfId="0" applyAlignment="1" applyProtection="1">
      <alignment vertical="center"/>
      <protection locked="0"/>
    </xf>
    <xf numFmtId="0" fontId="0" fillId="0" borderId="12" xfId="0" applyBorder="1" applyProtection="1">
      <protection locked="0"/>
    </xf>
    <xf numFmtId="0" fontId="10" fillId="0" borderId="0" xfId="0" applyFont="1" applyBorder="1" applyAlignment="1" applyProtection="1">
      <alignment horizontal="justify" vertical="top" wrapText="1"/>
      <protection locked="0"/>
    </xf>
    <xf numFmtId="0" fontId="5" fillId="0" borderId="0" xfId="0" applyFont="1" applyAlignment="1" applyProtection="1">
      <alignment horizontal="center" vertical="center"/>
    </xf>
    <xf numFmtId="0" fontId="5" fillId="3" borderId="1" xfId="0" applyFont="1" applyFill="1" applyBorder="1" applyAlignment="1" applyProtection="1">
      <alignment horizontal="justify" vertical="center" wrapText="1"/>
    </xf>
    <xf numFmtId="0" fontId="19" fillId="2" borderId="13" xfId="0" applyFont="1" applyFill="1" applyBorder="1" applyAlignment="1" applyProtection="1">
      <alignment horizontal="center" vertical="center" wrapText="1"/>
    </xf>
    <xf numFmtId="0" fontId="19" fillId="2" borderId="14" xfId="0" applyFont="1" applyFill="1" applyBorder="1" applyAlignment="1" applyProtection="1">
      <alignment horizontal="center" vertical="center" wrapText="1"/>
    </xf>
    <xf numFmtId="0" fontId="23" fillId="2" borderId="15" xfId="0" applyFont="1" applyFill="1" applyBorder="1" applyAlignment="1" applyProtection="1">
      <alignment vertical="center" wrapText="1"/>
    </xf>
    <xf numFmtId="0" fontId="18" fillId="0" borderId="6" xfId="0" applyFont="1" applyBorder="1" applyAlignment="1" applyProtection="1">
      <alignment horizontal="justify" wrapText="1"/>
    </xf>
    <xf numFmtId="0" fontId="18" fillId="0" borderId="7" xfId="0" applyFont="1" applyBorder="1" applyAlignment="1" applyProtection="1">
      <alignment horizontal="justify" wrapText="1"/>
    </xf>
    <xf numFmtId="0" fontId="22" fillId="0" borderId="7" xfId="0" applyFont="1" applyBorder="1" applyAlignment="1" applyProtection="1">
      <alignment horizontal="left"/>
    </xf>
    <xf numFmtId="0" fontId="23" fillId="0" borderId="7" xfId="0" applyFont="1" applyBorder="1" applyAlignment="1" applyProtection="1">
      <alignment horizontal="right"/>
    </xf>
    <xf numFmtId="165" fontId="9" fillId="0" borderId="7" xfId="0" applyNumberFormat="1" applyFont="1" applyBorder="1" applyAlignment="1" applyProtection="1">
      <alignment horizontal="right" wrapText="1"/>
    </xf>
    <xf numFmtId="165" fontId="0" fillId="0" borderId="10" xfId="0" applyNumberFormat="1" applyBorder="1" applyAlignment="1" applyProtection="1">
      <alignment horizontal="right"/>
    </xf>
    <xf numFmtId="0" fontId="5" fillId="0" borderId="0" xfId="0" applyFont="1" applyAlignment="1" applyProtection="1">
      <alignment horizontal="center"/>
    </xf>
    <xf numFmtId="0" fontId="19" fillId="2" borderId="13" xfId="0" applyFont="1" applyFill="1" applyBorder="1" applyAlignment="1" applyProtection="1">
      <alignment horizontal="center" vertical="top" wrapText="1"/>
    </xf>
    <xf numFmtId="0" fontId="23" fillId="0" borderId="14" xfId="0" applyFont="1" applyBorder="1" applyAlignment="1" applyProtection="1">
      <alignment horizontal="center" vertical="top" wrapText="1"/>
    </xf>
    <xf numFmtId="0" fontId="19" fillId="2" borderId="15" xfId="0" applyFont="1" applyFill="1" applyBorder="1" applyAlignment="1" applyProtection="1">
      <alignment horizontal="center" vertical="top" wrapText="1"/>
    </xf>
    <xf numFmtId="6" fontId="3" fillId="0" borderId="10" xfId="0" applyNumberFormat="1" applyFont="1" applyBorder="1" applyAlignment="1" applyProtection="1">
      <alignment horizontal="center" vertical="center" wrapText="1"/>
    </xf>
    <xf numFmtId="0" fontId="10" fillId="0" borderId="0" xfId="0" applyFont="1" applyBorder="1" applyAlignment="1" applyProtection="1">
      <alignment horizontal="right" vertical="center" wrapText="1"/>
    </xf>
    <xf numFmtId="6" fontId="9" fillId="0" borderId="7" xfId="0" applyNumberFormat="1" applyFont="1" applyBorder="1" applyAlignment="1" applyProtection="1">
      <alignment horizontal="center" vertical="center" wrapText="1"/>
    </xf>
    <xf numFmtId="0" fontId="10" fillId="0" borderId="0" xfId="0" applyFont="1" applyBorder="1" applyAlignment="1" applyProtection="1">
      <alignment horizontal="right" vertical="center"/>
    </xf>
    <xf numFmtId="0" fontId="4" fillId="0" borderId="0" xfId="0" applyFont="1" applyAlignment="1" applyProtection="1">
      <alignment vertical="center" wrapText="1"/>
    </xf>
    <xf numFmtId="0" fontId="0" fillId="0" borderId="0" xfId="0" applyBorder="1" applyAlignment="1" applyProtection="1">
      <alignment vertical="center"/>
    </xf>
    <xf numFmtId="6" fontId="15" fillId="0" borderId="10" xfId="0" applyNumberFormat="1" applyFont="1" applyBorder="1" applyAlignment="1" applyProtection="1">
      <alignment horizontal="center" vertical="center" wrapText="1"/>
    </xf>
    <xf numFmtId="0" fontId="19" fillId="0" borderId="0" xfId="0" applyFont="1" applyBorder="1" applyAlignment="1" applyProtection="1">
      <alignment horizontal="right" vertical="center" readingOrder="1"/>
    </xf>
    <xf numFmtId="0" fontId="10" fillId="0" borderId="0" xfId="0" applyFont="1" applyAlignment="1" applyProtection="1">
      <alignment horizontal="right" vertical="center"/>
    </xf>
    <xf numFmtId="0" fontId="15" fillId="0" borderId="0" xfId="0" applyFont="1" applyAlignment="1" applyProtection="1">
      <alignment horizontal="right"/>
    </xf>
    <xf numFmtId="0" fontId="3" fillId="0" borderId="0" xfId="0" applyFont="1" applyAlignment="1" applyProtection="1">
      <alignment horizontal="justify"/>
      <protection locked="0"/>
    </xf>
    <xf numFmtId="0" fontId="7" fillId="0" borderId="0" xfId="0" applyFont="1" applyBorder="1" applyAlignment="1" applyProtection="1">
      <alignment horizontal="justify" wrapText="1"/>
      <protection locked="0"/>
    </xf>
    <xf numFmtId="0" fontId="14" fillId="0" borderId="0" xfId="0" applyFont="1" applyBorder="1" applyProtection="1">
      <protection locked="0"/>
    </xf>
    <xf numFmtId="0" fontId="16" fillId="0" borderId="0" xfId="0" applyFont="1" applyBorder="1" applyAlignment="1" applyProtection="1">
      <alignment horizontal="center"/>
      <protection locked="0"/>
    </xf>
    <xf numFmtId="0" fontId="4" fillId="0" borderId="0" xfId="0" applyFont="1" applyBorder="1" applyAlignment="1" applyProtection="1">
      <protection locked="0"/>
    </xf>
    <xf numFmtId="0" fontId="9" fillId="0" borderId="0" xfId="0" applyFont="1" applyBorder="1" applyAlignment="1" applyProtection="1">
      <alignment horizontal="left"/>
      <protection locked="0"/>
    </xf>
    <xf numFmtId="0" fontId="8" fillId="0" borderId="0" xfId="0" applyFont="1" applyBorder="1" applyAlignment="1" applyProtection="1">
      <alignment horizontal="center" wrapText="1"/>
      <protection locked="0"/>
    </xf>
    <xf numFmtId="0" fontId="9" fillId="0" borderId="0" xfId="0" applyFont="1" applyBorder="1" applyAlignment="1" applyProtection="1">
      <alignment horizontal="left" wrapText="1"/>
      <protection locked="0"/>
    </xf>
    <xf numFmtId="0" fontId="3" fillId="0" borderId="16" xfId="0" applyFont="1" applyBorder="1" applyAlignment="1" applyProtection="1">
      <alignment readingOrder="1"/>
      <protection locked="0"/>
    </xf>
    <xf numFmtId="0" fontId="3" fillId="0" borderId="0" xfId="0" applyFont="1" applyBorder="1" applyAlignment="1" applyProtection="1">
      <alignment readingOrder="1"/>
      <protection locked="0"/>
    </xf>
    <xf numFmtId="0" fontId="0" fillId="0" borderId="0" xfId="0" applyBorder="1" applyAlignment="1" applyProtection="1">
      <alignment horizontal="center"/>
      <protection locked="0"/>
    </xf>
    <xf numFmtId="0" fontId="6" fillId="0" borderId="0" xfId="0" applyFont="1" applyAlignment="1" applyProtection="1">
      <alignment horizontal="left" vertical="center"/>
    </xf>
    <xf numFmtId="0" fontId="13" fillId="3" borderId="10" xfId="0" applyFont="1" applyFill="1" applyBorder="1" applyAlignment="1" applyProtection="1">
      <alignment horizontal="center"/>
    </xf>
    <xf numFmtId="0" fontId="10" fillId="0" borderId="14" xfId="0" applyFont="1" applyBorder="1" applyAlignment="1" applyProtection="1">
      <alignment horizontal="center" wrapText="1"/>
    </xf>
    <xf numFmtId="0" fontId="10" fillId="0" borderId="15" xfId="0" applyFont="1" applyBorder="1" applyAlignment="1" applyProtection="1">
      <alignment horizontal="center" wrapText="1"/>
    </xf>
    <xf numFmtId="165" fontId="11" fillId="0" borderId="6" xfId="0" applyNumberFormat="1" applyFont="1" applyBorder="1" applyAlignment="1" applyProtection="1">
      <alignment vertical="center" wrapText="1"/>
    </xf>
    <xf numFmtId="165" fontId="8" fillId="0" borderId="10" xfId="0" applyNumberFormat="1" applyFont="1" applyBorder="1" applyAlignment="1" applyProtection="1">
      <alignment wrapText="1"/>
    </xf>
    <xf numFmtId="0" fontId="13" fillId="3" borderId="1" xfId="0" applyFont="1" applyFill="1" applyBorder="1" applyAlignment="1" applyProtection="1">
      <alignment horizontal="center"/>
    </xf>
    <xf numFmtId="0" fontId="18" fillId="2" borderId="14" xfId="0" applyFont="1" applyFill="1" applyBorder="1" applyAlignment="1" applyProtection="1">
      <alignment horizontal="center" vertical="center" wrapText="1"/>
    </xf>
    <xf numFmtId="0" fontId="23" fillId="2" borderId="17" xfId="0" applyFont="1" applyFill="1" applyBorder="1" applyAlignment="1" applyProtection="1">
      <alignment vertical="center" wrapText="1"/>
    </xf>
    <xf numFmtId="0" fontId="23" fillId="2" borderId="18" xfId="0" applyFont="1" applyFill="1" applyBorder="1" applyAlignment="1" applyProtection="1">
      <alignment vertical="center" wrapText="1"/>
    </xf>
    <xf numFmtId="0" fontId="19" fillId="2" borderId="15" xfId="0" applyFont="1" applyFill="1" applyBorder="1" applyAlignment="1" applyProtection="1">
      <alignment horizontal="center" vertical="center" wrapText="1"/>
    </xf>
    <xf numFmtId="0" fontId="8" fillId="0" borderId="0" xfId="0" applyFont="1" applyBorder="1" applyAlignment="1" applyProtection="1">
      <alignment horizontal="right" wrapText="1"/>
    </xf>
    <xf numFmtId="0" fontId="21" fillId="0" borderId="0" xfId="0" applyFont="1" applyBorder="1" applyProtection="1">
      <protection locked="0"/>
    </xf>
    <xf numFmtId="165" fontId="0" fillId="0" borderId="0" xfId="0" applyNumberFormat="1" applyBorder="1" applyAlignment="1" applyProtection="1">
      <alignment horizontal="right"/>
      <protection locked="0"/>
    </xf>
    <xf numFmtId="0" fontId="21" fillId="0" borderId="0" xfId="0" applyFont="1" applyProtection="1">
      <protection locked="0"/>
    </xf>
    <xf numFmtId="10" fontId="11" fillId="0" borderId="10" xfId="0" applyNumberFormat="1" applyFont="1" applyBorder="1" applyAlignment="1" applyProtection="1">
      <alignment horizontal="center"/>
      <protection locked="0"/>
    </xf>
    <xf numFmtId="0" fontId="11" fillId="0" borderId="6" xfId="0" applyFont="1" applyBorder="1" applyAlignment="1" applyProtection="1">
      <alignment horizontal="left" vertical="center" wrapText="1"/>
      <protection locked="0"/>
    </xf>
    <xf numFmtId="0" fontId="8" fillId="0" borderId="6" xfId="0" applyFont="1" applyBorder="1" applyAlignment="1" applyProtection="1">
      <alignment horizontal="left" wrapText="1"/>
      <protection locked="0"/>
    </xf>
    <xf numFmtId="0" fontId="6" fillId="0" borderId="0" xfId="0" applyFont="1" applyAlignment="1" applyProtection="1">
      <alignment horizontal="center" wrapText="1"/>
    </xf>
    <xf numFmtId="165" fontId="3" fillId="0" borderId="19" xfId="0" applyNumberFormat="1" applyFont="1" applyBorder="1" applyAlignment="1" applyProtection="1">
      <alignment vertical="center"/>
    </xf>
    <xf numFmtId="165" fontId="3" fillId="0" borderId="20" xfId="0" applyNumberFormat="1" applyFont="1" applyBorder="1" applyAlignment="1" applyProtection="1">
      <alignment vertical="center"/>
    </xf>
    <xf numFmtId="165" fontId="5" fillId="0" borderId="21" xfId="0" applyNumberFormat="1" applyFont="1" applyBorder="1" applyAlignment="1">
      <alignment horizontal="right" vertical="top" wrapText="1"/>
    </xf>
    <xf numFmtId="165" fontId="5" fillId="0" borderId="22" xfId="0" applyNumberFormat="1" applyFont="1" applyBorder="1" applyAlignment="1">
      <alignment horizontal="right" vertical="top" wrapText="1"/>
    </xf>
    <xf numFmtId="165" fontId="5" fillId="0" borderId="23" xfId="0" applyNumberFormat="1" applyFont="1" applyBorder="1" applyAlignment="1">
      <alignment horizontal="right" vertical="top" wrapText="1"/>
    </xf>
    <xf numFmtId="165" fontId="5" fillId="0" borderId="24" xfId="0" applyNumberFormat="1" applyFont="1" applyBorder="1" applyAlignment="1">
      <alignment horizontal="right" vertical="top" wrapText="1"/>
    </xf>
    <xf numFmtId="165" fontId="5" fillId="0" borderId="25" xfId="0" applyNumberFormat="1" applyFont="1" applyBorder="1" applyAlignment="1">
      <alignment horizontal="right" vertical="top" wrapText="1"/>
    </xf>
    <xf numFmtId="0" fontId="5" fillId="0" borderId="7" xfId="0" applyFont="1" applyBorder="1" applyAlignment="1">
      <alignment horizontal="right" vertical="top" wrapText="1"/>
    </xf>
    <xf numFmtId="0" fontId="5" fillId="0" borderId="26" xfId="0" applyFont="1" applyBorder="1" applyAlignment="1">
      <alignment horizontal="left" vertical="top" wrapText="1"/>
    </xf>
    <xf numFmtId="165" fontId="5" fillId="0" borderId="27" xfId="0" applyNumberFormat="1" applyFont="1" applyBorder="1" applyAlignment="1">
      <alignment horizontal="right" vertical="top" wrapText="1"/>
    </xf>
    <xf numFmtId="0" fontId="3" fillId="0" borderId="28" xfId="0" applyFont="1" applyBorder="1" applyAlignment="1" applyProtection="1">
      <alignment readingOrder="1"/>
      <protection locked="0"/>
    </xf>
    <xf numFmtId="0" fontId="0" fillId="0" borderId="29" xfId="0" applyBorder="1" applyAlignment="1" applyProtection="1">
      <alignment readingOrder="1"/>
      <protection locked="0"/>
    </xf>
    <xf numFmtId="0" fontId="15" fillId="0" borderId="30" xfId="0" applyFont="1" applyBorder="1" applyAlignment="1" applyProtection="1">
      <alignment horizontal="center"/>
    </xf>
    <xf numFmtId="0" fontId="0" fillId="0" borderId="31" xfId="0" applyBorder="1" applyAlignment="1" applyProtection="1"/>
    <xf numFmtId="0" fontId="0" fillId="0" borderId="8" xfId="0" applyBorder="1" applyAlignment="1" applyProtection="1"/>
    <xf numFmtId="165" fontId="8" fillId="0" borderId="10" xfId="0" applyNumberFormat="1" applyFont="1" applyBorder="1" applyAlignment="1" applyProtection="1">
      <alignment horizontal="right"/>
    </xf>
    <xf numFmtId="0" fontId="0" fillId="0" borderId="8" xfId="0" applyBorder="1" applyAlignment="1" applyProtection="1">
      <alignment readingOrder="1"/>
      <protection locked="0"/>
    </xf>
    <xf numFmtId="0" fontId="0" fillId="0" borderId="23" xfId="0" applyBorder="1" applyAlignment="1" applyProtection="1">
      <alignment readingOrder="1"/>
      <protection locked="0"/>
    </xf>
    <xf numFmtId="165" fontId="11" fillId="0" borderId="6" xfId="0" applyNumberFormat="1" applyFont="1" applyBorder="1" applyAlignment="1" applyProtection="1">
      <alignment horizontal="right" vertical="center"/>
    </xf>
    <xf numFmtId="165" fontId="3" fillId="0" borderId="7" xfId="0" applyNumberFormat="1" applyFont="1" applyBorder="1" applyAlignment="1" applyProtection="1">
      <alignment horizontal="right"/>
    </xf>
    <xf numFmtId="165" fontId="9" fillId="0" borderId="8" xfId="0" applyNumberFormat="1" applyFont="1" applyBorder="1" applyAlignment="1" applyProtection="1">
      <alignment horizontal="right" vertical="center" wrapText="1"/>
    </xf>
    <xf numFmtId="0" fontId="5" fillId="0" borderId="16" xfId="0" applyFont="1" applyBorder="1" applyAlignment="1">
      <alignment horizontal="center"/>
    </xf>
    <xf numFmtId="0" fontId="0" fillId="0" borderId="32" xfId="0" applyBorder="1"/>
    <xf numFmtId="0" fontId="10" fillId="3" borderId="33" xfId="0" applyFont="1" applyFill="1" applyBorder="1" applyAlignment="1">
      <alignment horizontal="justify" vertical="top" wrapText="1"/>
    </xf>
    <xf numFmtId="0" fontId="10" fillId="3" borderId="0" xfId="0" applyFont="1" applyFill="1" applyBorder="1" applyAlignment="1">
      <alignment horizontal="justify" vertical="top" wrapText="1"/>
    </xf>
    <xf numFmtId="0" fontId="0" fillId="3" borderId="0" xfId="0" applyFill="1" applyBorder="1"/>
    <xf numFmtId="0" fontId="0" fillId="3" borderId="34" xfId="0" applyFill="1" applyBorder="1"/>
    <xf numFmtId="0" fontId="9" fillId="0" borderId="33" xfId="0" applyFont="1" applyBorder="1" applyAlignment="1" applyProtection="1">
      <alignment horizontal="center" wrapText="1"/>
      <protection locked="0"/>
    </xf>
    <xf numFmtId="0" fontId="5" fillId="0" borderId="0" xfId="0" applyFont="1" applyBorder="1" applyAlignment="1" applyProtection="1">
      <alignment horizontal="center" vertical="center"/>
      <protection locked="0"/>
    </xf>
    <xf numFmtId="9" fontId="5" fillId="0" borderId="0" xfId="0" applyNumberFormat="1" applyFont="1" applyBorder="1" applyAlignment="1" applyProtection="1">
      <alignment horizontal="center" vertical="top" wrapText="1"/>
    </xf>
    <xf numFmtId="0" fontId="3" fillId="0" borderId="34" xfId="0" applyFont="1" applyBorder="1" applyAlignment="1" applyProtection="1">
      <alignment horizontal="left" vertical="top" wrapText="1"/>
      <protection locked="0"/>
    </xf>
    <xf numFmtId="0" fontId="9" fillId="3" borderId="33" xfId="0" applyFont="1" applyFill="1" applyBorder="1" applyAlignment="1" applyProtection="1">
      <alignment horizontal="center" wrapText="1"/>
    </xf>
    <xf numFmtId="0" fontId="0" fillId="3" borderId="0" xfId="0" applyFill="1" applyBorder="1" applyProtection="1"/>
    <xf numFmtId="0" fontId="9" fillId="3" borderId="0" xfId="0" applyFont="1" applyFill="1" applyBorder="1" applyAlignment="1">
      <alignment horizontal="left" vertical="center" readingOrder="1"/>
    </xf>
    <xf numFmtId="0" fontId="0" fillId="3" borderId="0" xfId="0" applyFill="1" applyBorder="1" applyProtection="1">
      <protection locked="0"/>
    </xf>
    <xf numFmtId="0" fontId="0" fillId="3" borderId="34" xfId="0" applyFill="1" applyBorder="1" applyProtection="1">
      <protection locked="0"/>
    </xf>
    <xf numFmtId="0" fontId="0" fillId="3" borderId="34" xfId="0" applyFill="1" applyBorder="1" applyAlignment="1">
      <alignment horizontal="center"/>
    </xf>
    <xf numFmtId="0" fontId="0" fillId="3" borderId="33" xfId="0" applyFill="1" applyBorder="1"/>
    <xf numFmtId="0" fontId="0" fillId="0" borderId="34" xfId="0" applyBorder="1" applyAlignment="1">
      <alignment horizontal="left" vertical="top" wrapText="1"/>
    </xf>
    <xf numFmtId="0" fontId="0" fillId="0" borderId="34" xfId="0" applyNumberFormat="1" applyBorder="1" applyAlignment="1">
      <alignment vertical="top" wrapText="1"/>
    </xf>
    <xf numFmtId="0" fontId="40" fillId="0" borderId="33" xfId="0" applyFont="1" applyBorder="1" applyAlignment="1">
      <alignment horizontal="center" vertical="top" wrapText="1"/>
    </xf>
    <xf numFmtId="0" fontId="40" fillId="0" borderId="9" xfId="0" applyFont="1" applyBorder="1" applyAlignment="1">
      <alignment horizontal="center" vertical="top" wrapText="1"/>
    </xf>
    <xf numFmtId="0" fontId="3" fillId="0" borderId="34" xfId="0" applyFont="1" applyBorder="1" applyAlignment="1">
      <alignment vertical="top" wrapText="1"/>
    </xf>
    <xf numFmtId="0" fontId="3" fillId="0" borderId="34" xfId="0" applyNumberFormat="1" applyFont="1" applyBorder="1" applyAlignment="1">
      <alignment vertical="top" wrapText="1"/>
    </xf>
    <xf numFmtId="0" fontId="3" fillId="0" borderId="35" xfId="0" applyNumberFormat="1" applyFont="1" applyBorder="1" applyAlignment="1">
      <alignment vertical="top" wrapText="1"/>
    </xf>
    <xf numFmtId="0" fontId="6" fillId="2" borderId="11" xfId="0" applyFont="1" applyFill="1" applyBorder="1" applyAlignment="1" applyProtection="1">
      <alignment horizontal="center" wrapText="1"/>
    </xf>
    <xf numFmtId="0" fontId="24" fillId="0" borderId="0" xfId="0" applyFont="1" applyBorder="1" applyAlignment="1">
      <alignment horizontal="left" vertical="top" wrapText="1" readingOrder="1"/>
    </xf>
    <xf numFmtId="0" fontId="32" fillId="0" borderId="13" xfId="0" applyFont="1" applyBorder="1" applyAlignment="1">
      <alignment horizontal="center"/>
    </xf>
    <xf numFmtId="0" fontId="0" fillId="0" borderId="14" xfId="0" applyBorder="1"/>
    <xf numFmtId="0" fontId="0" fillId="0" borderId="6" xfId="0" applyBorder="1" applyAlignment="1">
      <alignment vertical="top" wrapText="1"/>
    </xf>
    <xf numFmtId="0" fontId="0" fillId="0" borderId="14" xfId="0" applyBorder="1" applyAlignment="1">
      <alignment horizontal="left" vertical="top" wrapText="1"/>
    </xf>
    <xf numFmtId="0" fontId="3" fillId="0" borderId="0" xfId="0" applyFont="1" applyAlignment="1" applyProtection="1">
      <protection locked="0"/>
    </xf>
    <xf numFmtId="0" fontId="32" fillId="0" borderId="0" xfId="0" applyFont="1" applyAlignment="1" applyProtection="1">
      <alignment horizontal="center"/>
    </xf>
    <xf numFmtId="0" fontId="32" fillId="4" borderId="36" xfId="0" applyFont="1" applyFill="1" applyBorder="1" applyAlignment="1" applyProtection="1">
      <alignment horizontal="center"/>
      <protection locked="0"/>
    </xf>
    <xf numFmtId="0" fontId="5" fillId="0" borderId="0" xfId="0" applyFont="1" applyProtection="1"/>
    <xf numFmtId="49" fontId="3" fillId="4" borderId="37" xfId="0" applyNumberFormat="1" applyFont="1" applyFill="1" applyBorder="1" applyAlignment="1" applyProtection="1">
      <alignment wrapText="1"/>
      <protection locked="0"/>
    </xf>
    <xf numFmtId="0" fontId="0" fillId="0" borderId="0" xfId="0" applyFill="1" applyProtection="1"/>
    <xf numFmtId="0" fontId="0" fillId="0" borderId="0" xfId="0" applyAlignment="1" applyProtection="1">
      <alignment horizontal="right"/>
    </xf>
    <xf numFmtId="0" fontId="0" fillId="4" borderId="37" xfId="0" applyFill="1" applyBorder="1" applyProtection="1">
      <protection locked="0"/>
    </xf>
    <xf numFmtId="0" fontId="3" fillId="0" borderId="0" xfId="0" applyFont="1" applyAlignment="1" applyProtection="1">
      <alignment horizontal="right"/>
    </xf>
    <xf numFmtId="0" fontId="0" fillId="4" borderId="29" xfId="0" applyFill="1" applyBorder="1" applyAlignment="1" applyProtection="1">
      <alignment horizontal="left"/>
      <protection locked="0"/>
    </xf>
    <xf numFmtId="0" fontId="0" fillId="0" borderId="0" xfId="0" applyFill="1" applyBorder="1" applyProtection="1"/>
    <xf numFmtId="0" fontId="5" fillId="0" borderId="0" xfId="0" applyFont="1" applyFill="1" applyProtection="1"/>
    <xf numFmtId="0" fontId="3" fillId="4" borderId="37" xfId="0" applyFont="1" applyFill="1" applyBorder="1" applyProtection="1">
      <protection locked="0"/>
    </xf>
    <xf numFmtId="0" fontId="0" fillId="0" borderId="0" xfId="0" applyFill="1" applyAlignment="1" applyProtection="1">
      <alignment horizontal="right"/>
    </xf>
    <xf numFmtId="0" fontId="5" fillId="0" borderId="0" xfId="0" applyFont="1" applyAlignment="1" applyProtection="1">
      <alignment wrapText="1"/>
    </xf>
    <xf numFmtId="1" fontId="0" fillId="4" borderId="37" xfId="0" applyNumberFormat="1" applyFill="1" applyBorder="1" applyAlignment="1" applyProtection="1">
      <alignment horizontal="right"/>
      <protection locked="0"/>
    </xf>
    <xf numFmtId="1" fontId="0" fillId="4" borderId="29" xfId="0" applyNumberFormat="1" applyFill="1" applyBorder="1" applyProtection="1">
      <protection locked="0"/>
    </xf>
    <xf numFmtId="0" fontId="0" fillId="4" borderId="0" xfId="0" applyFill="1" applyBorder="1" applyProtection="1">
      <protection locked="0"/>
    </xf>
    <xf numFmtId="0" fontId="3" fillId="4" borderId="0" xfId="0" applyFont="1" applyFill="1" applyBorder="1" applyProtection="1">
      <protection locked="0"/>
    </xf>
    <xf numFmtId="0" fontId="5" fillId="0" borderId="0" xfId="0" applyFont="1" applyAlignment="1" applyProtection="1">
      <alignment horizontal="left"/>
    </xf>
    <xf numFmtId="14" fontId="0" fillId="4" borderId="37" xfId="0" applyNumberFormat="1" applyFill="1" applyBorder="1" applyProtection="1">
      <protection locked="0"/>
    </xf>
    <xf numFmtId="14" fontId="0" fillId="4" borderId="29" xfId="0" applyNumberFormat="1" applyFill="1" applyBorder="1" applyProtection="1">
      <protection locked="0"/>
    </xf>
    <xf numFmtId="14" fontId="0" fillId="0" borderId="0" xfId="0" applyNumberFormat="1" applyFill="1" applyProtection="1"/>
    <xf numFmtId="164" fontId="0" fillId="4" borderId="37" xfId="0" applyNumberFormat="1" applyFill="1" applyBorder="1" applyProtection="1">
      <protection locked="0"/>
    </xf>
    <xf numFmtId="38" fontId="0" fillId="0" borderId="0" xfId="0" applyNumberFormat="1" applyBorder="1" applyProtection="1"/>
    <xf numFmtId="0" fontId="5" fillId="0" borderId="0" xfId="0" applyFont="1" applyFill="1" applyAlignment="1" applyProtection="1">
      <alignment horizontal="left"/>
    </xf>
    <xf numFmtId="15" fontId="0" fillId="0" borderId="0" xfId="0" applyNumberFormat="1" applyFill="1" applyBorder="1" applyAlignment="1" applyProtection="1">
      <alignment horizontal="left"/>
    </xf>
    <xf numFmtId="0" fontId="28" fillId="0" borderId="0" xfId="1" applyFill="1" applyBorder="1" applyAlignment="1" applyProtection="1"/>
    <xf numFmtId="0" fontId="0" fillId="0" borderId="33" xfId="0" applyFill="1" applyBorder="1" applyAlignment="1"/>
    <xf numFmtId="0" fontId="42" fillId="0" borderId="0" xfId="0" applyFont="1" applyFill="1" applyAlignment="1"/>
    <xf numFmtId="0" fontId="3" fillId="0" borderId="0" xfId="0" applyFont="1" applyAlignment="1"/>
    <xf numFmtId="0" fontId="3" fillId="0" borderId="0" xfId="0" applyFont="1" applyFill="1" applyAlignment="1"/>
    <xf numFmtId="0" fontId="0" fillId="0" borderId="0" xfId="0" applyFill="1" applyBorder="1" applyAlignment="1" applyProtection="1">
      <protection locked="0"/>
    </xf>
    <xf numFmtId="0" fontId="0" fillId="0" borderId="0" xfId="0" applyFill="1" applyBorder="1" applyAlignment="1" applyProtection="1">
      <alignment horizontal="left" wrapText="1"/>
      <protection locked="0"/>
    </xf>
    <xf numFmtId="0" fontId="0" fillId="0" borderId="0" xfId="0" applyFill="1" applyBorder="1"/>
    <xf numFmtId="0" fontId="3" fillId="0" borderId="0" xfId="0" applyFont="1" applyFill="1" applyBorder="1" applyAlignment="1">
      <alignment wrapText="1"/>
    </xf>
    <xf numFmtId="0" fontId="0" fillId="0" borderId="0" xfId="0" applyFill="1" applyBorder="1" applyAlignment="1"/>
    <xf numFmtId="0" fontId="3" fillId="0" borderId="0" xfId="0" applyFont="1" applyFill="1" applyBorder="1" applyAlignment="1"/>
    <xf numFmtId="0" fontId="3" fillId="0" borderId="0" xfId="0" applyFont="1" applyFill="1" applyBorder="1" applyAlignment="1" applyProtection="1">
      <protection locked="0"/>
    </xf>
    <xf numFmtId="0" fontId="0" fillId="0" borderId="0" xfId="0" applyFill="1" applyBorder="1" applyAlignment="1" applyProtection="1">
      <alignment wrapText="1"/>
      <protection locked="0"/>
    </xf>
    <xf numFmtId="0" fontId="0" fillId="0" borderId="0" xfId="0" applyFont="1" applyFill="1" applyAlignment="1"/>
    <xf numFmtId="0" fontId="42" fillId="0" borderId="0" xfId="0" applyFont="1" applyFill="1" applyBorder="1" applyAlignment="1"/>
    <xf numFmtId="0" fontId="42" fillId="0" borderId="0" xfId="0" applyFont="1" applyFill="1" applyBorder="1" applyAlignment="1" applyProtection="1">
      <protection locked="0"/>
    </xf>
    <xf numFmtId="0" fontId="0" fillId="0" borderId="0" xfId="0" applyFont="1" applyFill="1" applyBorder="1" applyAlignment="1"/>
    <xf numFmtId="0" fontId="3" fillId="4" borderId="7" xfId="0" applyFont="1" applyFill="1" applyBorder="1" applyAlignment="1" applyProtection="1">
      <alignment horizontal="left" wrapText="1"/>
      <protection locked="0"/>
    </xf>
    <xf numFmtId="0" fontId="0" fillId="4" borderId="7" xfId="0" applyFill="1" applyBorder="1" applyAlignment="1" applyProtection="1">
      <alignment horizontal="left" wrapText="1"/>
      <protection locked="0"/>
    </xf>
    <xf numFmtId="0" fontId="5" fillId="0" borderId="0" xfId="0" applyFont="1" applyAlignment="1">
      <alignment horizontal="center"/>
    </xf>
    <xf numFmtId="0" fontId="0" fillId="0" borderId="0" xfId="0" applyAlignment="1"/>
    <xf numFmtId="0" fontId="0" fillId="0" borderId="28" xfId="0" applyFill="1" applyBorder="1" applyAlignment="1">
      <alignment horizontal="left"/>
    </xf>
    <xf numFmtId="0" fontId="0" fillId="0" borderId="29" xfId="0" applyFill="1" applyBorder="1" applyAlignment="1">
      <alignment horizontal="left"/>
    </xf>
    <xf numFmtId="0" fontId="0" fillId="0" borderId="23" xfId="0" applyFill="1" applyBorder="1" applyAlignment="1">
      <alignment horizontal="left"/>
    </xf>
    <xf numFmtId="0" fontId="39" fillId="0" borderId="0" xfId="0" applyFont="1" applyAlignment="1">
      <alignment wrapText="1"/>
    </xf>
    <xf numFmtId="0" fontId="3" fillId="4" borderId="28" xfId="0" applyFont="1" applyFill="1" applyBorder="1" applyAlignment="1" applyProtection="1">
      <protection locked="0"/>
    </xf>
    <xf numFmtId="0" fontId="0" fillId="4" borderId="29" xfId="0" applyFill="1" applyBorder="1" applyAlignment="1" applyProtection="1">
      <protection locked="0"/>
    </xf>
    <xf numFmtId="0" fontId="0" fillId="4" borderId="23" xfId="0" applyFill="1" applyBorder="1" applyAlignment="1" applyProtection="1">
      <protection locked="0"/>
    </xf>
    <xf numFmtId="0" fontId="42" fillId="4" borderId="29" xfId="0" applyFont="1" applyFill="1" applyBorder="1" applyAlignment="1" applyProtection="1">
      <protection locked="0"/>
    </xf>
    <xf numFmtId="0" fontId="42" fillId="4" borderId="23" xfId="0" applyFont="1" applyFill="1" applyBorder="1" applyAlignment="1" applyProtection="1">
      <protection locked="0"/>
    </xf>
    <xf numFmtId="0" fontId="0" fillId="4" borderId="28" xfId="0" applyFill="1" applyBorder="1" applyAlignment="1" applyProtection="1">
      <protection locked="0"/>
    </xf>
    <xf numFmtId="0" fontId="3" fillId="4" borderId="29" xfId="0" applyFont="1" applyFill="1" applyBorder="1" applyAlignment="1" applyProtection="1">
      <protection locked="0"/>
    </xf>
    <xf numFmtId="0" fontId="3" fillId="4" borderId="23" xfId="0" applyFont="1" applyFill="1" applyBorder="1" applyAlignment="1" applyProtection="1">
      <protection locked="0"/>
    </xf>
    <xf numFmtId="0" fontId="3" fillId="0" borderId="0" xfId="0" applyFont="1" applyAlignment="1">
      <alignment horizontal="left" wrapText="1"/>
    </xf>
    <xf numFmtId="0" fontId="3" fillId="0" borderId="34" xfId="0" applyFont="1" applyBorder="1" applyAlignment="1">
      <alignment horizontal="left" wrapText="1"/>
    </xf>
    <xf numFmtId="0" fontId="5" fillId="0" borderId="0" xfId="0" applyFont="1" applyAlignment="1">
      <alignment horizontal="left" wrapText="1"/>
    </xf>
    <xf numFmtId="0" fontId="38" fillId="0" borderId="38" xfId="0" applyFont="1" applyBorder="1" applyAlignment="1">
      <alignment horizontal="center" vertical="center" wrapText="1"/>
    </xf>
    <xf numFmtId="0" fontId="0" fillId="0" borderId="32" xfId="0" applyBorder="1" applyAlignment="1">
      <alignment vertical="center" wrapText="1"/>
    </xf>
    <xf numFmtId="0" fontId="39" fillId="0" borderId="33" xfId="0" applyFont="1" applyBorder="1" applyAlignment="1">
      <alignment horizontal="center" wrapText="1"/>
    </xf>
    <xf numFmtId="0" fontId="0" fillId="0" borderId="34" xfId="0" applyBorder="1" applyAlignment="1">
      <alignment wrapText="1"/>
    </xf>
    <xf numFmtId="0" fontId="0" fillId="0" borderId="33" xfId="0" applyBorder="1" applyAlignment="1">
      <alignment wrapText="1"/>
    </xf>
    <xf numFmtId="0" fontId="0" fillId="0" borderId="33" xfId="0" applyBorder="1" applyAlignment="1">
      <alignment horizontal="center" wrapText="1"/>
    </xf>
    <xf numFmtId="0" fontId="0" fillId="0" borderId="34" xfId="0" applyBorder="1" applyAlignment="1">
      <alignment horizontal="center" wrapText="1"/>
    </xf>
    <xf numFmtId="0" fontId="3" fillId="0" borderId="0" xfId="0" applyFont="1" applyAlignment="1">
      <alignment horizontal="left" vertical="top" wrapText="1" readingOrder="1"/>
    </xf>
    <xf numFmtId="0" fontId="0" fillId="0" borderId="0" xfId="0" applyAlignment="1">
      <alignment vertical="top" wrapText="1" readingOrder="1"/>
    </xf>
    <xf numFmtId="0" fontId="15" fillId="0" borderId="39" xfId="0" applyFont="1" applyBorder="1" applyAlignment="1">
      <alignment horizontal="center" vertical="center" wrapText="1"/>
    </xf>
    <xf numFmtId="0" fontId="15" fillId="0" borderId="40" xfId="0" applyFont="1" applyBorder="1" applyAlignment="1">
      <alignment horizontal="center" vertical="center" wrapText="1"/>
    </xf>
    <xf numFmtId="0" fontId="15" fillId="0" borderId="41" xfId="0" applyFont="1" applyBorder="1" applyAlignment="1">
      <alignment horizontal="center" vertical="center" wrapText="1"/>
    </xf>
    <xf numFmtId="0" fontId="15" fillId="0" borderId="42" xfId="0" applyFont="1" applyBorder="1" applyAlignment="1">
      <alignment horizontal="center" vertical="center" wrapText="1"/>
    </xf>
    <xf numFmtId="0" fontId="15" fillId="0" borderId="4" xfId="0" applyFont="1" applyBorder="1" applyAlignment="1">
      <alignment horizontal="center" vertical="center" wrapText="1"/>
    </xf>
    <xf numFmtId="0" fontId="15" fillId="0" borderId="5" xfId="0" applyFont="1" applyBorder="1" applyAlignment="1">
      <alignment horizontal="center" vertical="center" wrapText="1"/>
    </xf>
    <xf numFmtId="49" fontId="15" fillId="0" borderId="4" xfId="0" applyNumberFormat="1" applyFont="1" applyBorder="1" applyAlignment="1">
      <alignment horizontal="center" vertical="center" wrapText="1"/>
    </xf>
    <xf numFmtId="49" fontId="15" fillId="0" borderId="5" xfId="0" applyNumberFormat="1" applyFont="1" applyBorder="1" applyAlignment="1">
      <alignment horizontal="center" vertical="center" wrapText="1"/>
    </xf>
    <xf numFmtId="0" fontId="5" fillId="0" borderId="28" xfId="0" applyFont="1" applyBorder="1" applyAlignment="1">
      <alignment horizontal="left" vertical="top" wrapText="1"/>
    </xf>
    <xf numFmtId="0" fontId="5" fillId="0" borderId="29" xfId="0" applyFont="1" applyBorder="1" applyAlignment="1">
      <alignment horizontal="left" vertical="top" wrapText="1"/>
    </xf>
    <xf numFmtId="0" fontId="5" fillId="0" borderId="23" xfId="0" applyFont="1" applyBorder="1" applyAlignment="1">
      <alignment horizontal="left" vertical="top" wrapText="1"/>
    </xf>
    <xf numFmtId="0" fontId="5" fillId="0" borderId="38" xfId="0" applyFont="1" applyBorder="1" applyAlignment="1">
      <alignment horizontal="left" vertical="top" wrapText="1"/>
    </xf>
    <xf numFmtId="0" fontId="5" fillId="0" borderId="32" xfId="0" applyFont="1" applyBorder="1" applyAlignment="1">
      <alignment horizontal="left" vertical="top" wrapText="1"/>
    </xf>
    <xf numFmtId="0" fontId="5" fillId="0" borderId="33" xfId="0" applyFont="1" applyFill="1" applyBorder="1" applyAlignment="1">
      <alignment horizontal="left" vertical="top" wrapText="1"/>
    </xf>
    <xf numFmtId="0" fontId="5" fillId="0" borderId="34" xfId="0" applyFont="1" applyFill="1" applyBorder="1" applyAlignment="1">
      <alignment horizontal="left" vertical="top" wrapText="1"/>
    </xf>
    <xf numFmtId="0" fontId="4" fillId="0" borderId="43" xfId="0" applyFont="1" applyBorder="1" applyAlignment="1">
      <alignment horizontal="center" wrapText="1"/>
    </xf>
    <xf numFmtId="0" fontId="0" fillId="0" borderId="43" xfId="0" applyBorder="1" applyAlignment="1">
      <alignment wrapText="1"/>
    </xf>
    <xf numFmtId="0" fontId="17" fillId="0" borderId="28" xfId="0" applyNumberFormat="1" applyFont="1" applyBorder="1" applyAlignment="1" applyProtection="1">
      <protection locked="0"/>
    </xf>
    <xf numFmtId="0" fontId="0" fillId="0" borderId="29" xfId="0" applyNumberFormat="1" applyBorder="1" applyAlignment="1" applyProtection="1">
      <protection locked="0"/>
    </xf>
    <xf numFmtId="0" fontId="0" fillId="0" borderId="23" xfId="0" applyNumberFormat="1" applyBorder="1" applyAlignment="1" applyProtection="1">
      <protection locked="0"/>
    </xf>
    <xf numFmtId="0" fontId="5" fillId="0" borderId="16" xfId="0" applyFont="1" applyBorder="1" applyAlignment="1">
      <alignment horizontal="left" vertical="top" wrapText="1"/>
    </xf>
    <xf numFmtId="0" fontId="5" fillId="0" borderId="9" xfId="0" applyFont="1" applyBorder="1" applyAlignment="1">
      <alignment horizontal="left" vertical="top" wrapText="1"/>
    </xf>
    <xf numFmtId="0" fontId="5" fillId="0" borderId="37" xfId="0" applyFont="1" applyBorder="1" applyAlignment="1">
      <alignment horizontal="left" vertical="top" wrapText="1"/>
    </xf>
    <xf numFmtId="0" fontId="5" fillId="0" borderId="13" xfId="0" applyFont="1" applyBorder="1" applyAlignment="1">
      <alignment horizontal="center" vertical="top" wrapText="1"/>
    </xf>
    <xf numFmtId="0" fontId="5" fillId="0" borderId="6" xfId="0" applyFont="1" applyBorder="1" applyAlignment="1">
      <alignment horizontal="center" vertical="top" wrapText="1"/>
    </xf>
    <xf numFmtId="165" fontId="5" fillId="0" borderId="13" xfId="0" applyNumberFormat="1" applyFont="1" applyBorder="1" applyAlignment="1">
      <alignment horizontal="center" vertical="top" wrapText="1"/>
    </xf>
    <xf numFmtId="165" fontId="5" fillId="0" borderId="6" xfId="0" applyNumberFormat="1" applyFont="1" applyBorder="1" applyAlignment="1">
      <alignment horizontal="center" vertical="top" wrapText="1"/>
    </xf>
    <xf numFmtId="0" fontId="0" fillId="0" borderId="6" xfId="0" applyBorder="1" applyAlignment="1">
      <alignment horizontal="center" vertical="top" wrapText="1"/>
    </xf>
    <xf numFmtId="0" fontId="9" fillId="0" borderId="0" xfId="0" applyFont="1" applyAlignment="1">
      <alignment horizontal="justify" wrapText="1"/>
    </xf>
    <xf numFmtId="0" fontId="0" fillId="0" borderId="0" xfId="0" applyAlignment="1">
      <alignment wrapText="1"/>
    </xf>
    <xf numFmtId="0" fontId="5" fillId="0" borderId="32" xfId="0" applyFont="1" applyBorder="1" applyAlignment="1">
      <alignment horizontal="center" vertical="top" wrapText="1"/>
    </xf>
    <xf numFmtId="0" fontId="5" fillId="0" borderId="35" xfId="0" applyFont="1" applyBorder="1" applyAlignment="1">
      <alignment horizontal="center" vertical="top" wrapText="1"/>
    </xf>
    <xf numFmtId="0" fontId="0" fillId="0" borderId="29" xfId="0" applyBorder="1" applyAlignment="1">
      <alignment vertical="top" wrapText="1"/>
    </xf>
    <xf numFmtId="165" fontId="5" fillId="0" borderId="28" xfId="0" applyNumberFormat="1" applyFont="1" applyBorder="1" applyAlignment="1">
      <alignment horizontal="left" vertical="top" wrapText="1"/>
    </xf>
    <xf numFmtId="165" fontId="5" fillId="0" borderId="29" xfId="0" applyNumberFormat="1" applyFont="1" applyBorder="1" applyAlignment="1">
      <alignment horizontal="left" vertical="top" wrapText="1"/>
    </xf>
    <xf numFmtId="0" fontId="5" fillId="0" borderId="0" xfId="0" applyFont="1" applyFill="1" applyBorder="1" applyAlignment="1">
      <alignment horizontal="left" vertical="top" wrapText="1"/>
    </xf>
    <xf numFmtId="0" fontId="0" fillId="0" borderId="0" xfId="0" applyAlignment="1">
      <alignment vertical="top" wrapText="1"/>
    </xf>
    <xf numFmtId="0" fontId="5" fillId="0" borderId="9" xfId="0" applyFont="1" applyFill="1" applyBorder="1" applyAlignment="1">
      <alignment horizontal="left" vertical="top" wrapText="1"/>
    </xf>
    <xf numFmtId="0" fontId="5" fillId="0" borderId="35" xfId="0" applyFont="1" applyFill="1" applyBorder="1" applyAlignment="1">
      <alignment horizontal="left" vertical="top" wrapText="1"/>
    </xf>
    <xf numFmtId="0" fontId="30" fillId="0" borderId="28" xfId="0" applyNumberFormat="1" applyFont="1" applyBorder="1" applyAlignment="1" applyProtection="1">
      <alignment horizontal="left" vertical="center"/>
    </xf>
    <xf numFmtId="0" fontId="30" fillId="0" borderId="29" xfId="0" applyNumberFormat="1" applyFont="1" applyBorder="1" applyAlignment="1" applyProtection="1">
      <alignment horizontal="left" vertical="center"/>
    </xf>
    <xf numFmtId="0" fontId="30" fillId="0" borderId="23" xfId="0" applyNumberFormat="1" applyFont="1" applyBorder="1" applyAlignment="1" applyProtection="1">
      <alignment horizontal="left" vertical="center"/>
    </xf>
    <xf numFmtId="0" fontId="2" fillId="0" borderId="0" xfId="0" applyFont="1" applyAlignment="1" applyProtection="1">
      <alignment horizontal="center"/>
    </xf>
    <xf numFmtId="0" fontId="0" fillId="0" borderId="0" xfId="0" applyAlignment="1" applyProtection="1"/>
    <xf numFmtId="0" fontId="3" fillId="0" borderId="9" xfId="0" applyFont="1" applyBorder="1" applyAlignment="1" applyProtection="1">
      <alignment readingOrder="1"/>
      <protection locked="0"/>
    </xf>
    <xf numFmtId="0" fontId="0" fillId="0" borderId="37" xfId="0" applyBorder="1" applyAlignment="1" applyProtection="1">
      <alignment readingOrder="1"/>
      <protection locked="0"/>
    </xf>
    <xf numFmtId="0" fontId="10" fillId="0" borderId="13" xfId="0" applyFont="1" applyBorder="1" applyAlignment="1" applyProtection="1">
      <alignment horizontal="center" wrapText="1"/>
    </xf>
    <xf numFmtId="0" fontId="0" fillId="0" borderId="14" xfId="0" applyBorder="1" applyAlignment="1" applyProtection="1">
      <alignment wrapText="1"/>
    </xf>
    <xf numFmtId="0" fontId="0" fillId="0" borderId="15" xfId="0" applyBorder="1" applyAlignment="1" applyProtection="1">
      <alignment wrapText="1"/>
    </xf>
    <xf numFmtId="0" fontId="10" fillId="0" borderId="30" xfId="0" applyFont="1" applyBorder="1" applyAlignment="1" applyProtection="1">
      <alignment horizontal="center"/>
    </xf>
    <xf numFmtId="0" fontId="0" fillId="0" borderId="31" xfId="0" applyBorder="1" applyAlignment="1" applyProtection="1">
      <alignment horizontal="center"/>
    </xf>
    <xf numFmtId="0" fontId="0" fillId="0" borderId="8" xfId="0" applyBorder="1" applyAlignment="1" applyProtection="1">
      <alignment horizontal="center"/>
    </xf>
    <xf numFmtId="0" fontId="10" fillId="0" borderId="38" xfId="0" applyFont="1" applyBorder="1" applyAlignment="1" applyProtection="1">
      <alignment horizontal="left" vertical="top" wrapText="1" readingOrder="1"/>
      <protection locked="0"/>
    </xf>
    <xf numFmtId="0" fontId="0" fillId="0" borderId="16" xfId="0" applyBorder="1" applyAlignment="1" applyProtection="1">
      <alignment vertical="top" wrapText="1"/>
      <protection locked="0"/>
    </xf>
    <xf numFmtId="0" fontId="0" fillId="0" borderId="32" xfId="0" applyBorder="1" applyAlignment="1" applyProtection="1">
      <alignment vertical="top" wrapText="1"/>
      <protection locked="0"/>
    </xf>
    <xf numFmtId="0" fontId="0" fillId="0" borderId="33" xfId="0" applyBorder="1" applyAlignment="1" applyProtection="1">
      <alignment vertical="top" wrapText="1"/>
      <protection locked="0"/>
    </xf>
    <xf numFmtId="0" fontId="0" fillId="0" borderId="0" xfId="0" applyBorder="1" applyAlignment="1" applyProtection="1">
      <alignment vertical="top" wrapText="1"/>
      <protection locked="0"/>
    </xf>
    <xf numFmtId="0" fontId="0" fillId="0" borderId="34" xfId="0" applyBorder="1" applyAlignment="1" applyProtection="1">
      <alignment vertical="top" wrapText="1"/>
      <protection locked="0"/>
    </xf>
    <xf numFmtId="0" fontId="0" fillId="0" borderId="9" xfId="0" applyBorder="1" applyAlignment="1" applyProtection="1">
      <alignment vertical="top" wrapText="1"/>
      <protection locked="0"/>
    </xf>
    <xf numFmtId="0" fontId="0" fillId="0" borderId="37" xfId="0" applyBorder="1" applyAlignment="1" applyProtection="1">
      <alignment vertical="top" wrapText="1"/>
      <protection locked="0"/>
    </xf>
    <xf numFmtId="0" fontId="15" fillId="0" borderId="4" xfId="0" applyFont="1" applyBorder="1" applyAlignment="1" applyProtection="1">
      <alignment horizontal="center" wrapText="1"/>
    </xf>
    <xf numFmtId="0" fontId="15" fillId="0" borderId="5" xfId="0" applyFont="1" applyBorder="1" applyAlignment="1" applyProtection="1">
      <alignment horizontal="center" wrapText="1"/>
    </xf>
    <xf numFmtId="0" fontId="36" fillId="0" borderId="28" xfId="0" applyFont="1" applyFill="1" applyBorder="1" applyAlignment="1" applyProtection="1">
      <alignment horizontal="right" vertical="center"/>
    </xf>
    <xf numFmtId="0" fontId="37" fillId="0" borderId="29" xfId="0" applyFont="1" applyFill="1" applyBorder="1" applyAlignment="1" applyProtection="1">
      <alignment horizontal="right" vertical="center"/>
    </xf>
    <xf numFmtId="0" fontId="37" fillId="0" borderId="23" xfId="0" applyFont="1" applyFill="1" applyBorder="1" applyAlignment="1" applyProtection="1">
      <alignment horizontal="right" vertical="center"/>
    </xf>
    <xf numFmtId="0" fontId="3" fillId="0" borderId="28" xfId="0" applyFont="1" applyBorder="1" applyAlignment="1" applyProtection="1">
      <alignment readingOrder="1"/>
      <protection locked="0"/>
    </xf>
    <xf numFmtId="0" fontId="0" fillId="0" borderId="29" xfId="0" applyBorder="1" applyAlignment="1" applyProtection="1">
      <alignment readingOrder="1"/>
      <protection locked="0"/>
    </xf>
    <xf numFmtId="0" fontId="0" fillId="0" borderId="16" xfId="0" applyBorder="1" applyAlignment="1" applyProtection="1">
      <alignment readingOrder="1"/>
      <protection locked="0"/>
    </xf>
    <xf numFmtId="0" fontId="10" fillId="0" borderId="16" xfId="0" applyFont="1" applyBorder="1" applyAlignment="1" applyProtection="1">
      <alignment horizontal="center" wrapText="1"/>
    </xf>
    <xf numFmtId="0" fontId="0" fillId="0" borderId="0" xfId="0" applyBorder="1" applyAlignment="1" applyProtection="1">
      <alignment horizontal="center"/>
    </xf>
    <xf numFmtId="0" fontId="0" fillId="0" borderId="12" xfId="0" applyBorder="1" applyAlignment="1" applyProtection="1">
      <alignment horizontal="center"/>
    </xf>
    <xf numFmtId="0" fontId="0" fillId="0" borderId="14" xfId="0" applyBorder="1" applyAlignment="1" applyProtection="1">
      <alignment horizontal="center" wrapText="1"/>
    </xf>
    <xf numFmtId="0" fontId="0" fillId="0" borderId="15" xfId="0" applyBorder="1" applyAlignment="1" applyProtection="1">
      <alignment horizontal="center" wrapText="1"/>
    </xf>
    <xf numFmtId="0" fontId="0" fillId="0" borderId="14" xfId="0" applyBorder="1" applyAlignment="1" applyProtection="1"/>
    <xf numFmtId="0" fontId="0" fillId="0" borderId="15" xfId="0" applyBorder="1" applyAlignment="1" applyProtection="1"/>
    <xf numFmtId="0" fontId="5" fillId="0" borderId="44" xfId="0" applyFont="1" applyFill="1" applyBorder="1" applyAlignment="1" applyProtection="1">
      <alignment horizontal="left"/>
    </xf>
    <xf numFmtId="0" fontId="0" fillId="0" borderId="37" xfId="0" applyBorder="1" applyAlignment="1" applyProtection="1">
      <alignment horizontal="left"/>
    </xf>
    <xf numFmtId="0" fontId="5" fillId="0" borderId="13" xfId="0" applyFont="1" applyBorder="1" applyAlignment="1" applyProtection="1">
      <alignment horizontal="center" wrapText="1"/>
    </xf>
    <xf numFmtId="0" fontId="17" fillId="0" borderId="28" xfId="0" applyFont="1" applyBorder="1" applyAlignment="1" applyProtection="1">
      <alignment horizontal="left"/>
    </xf>
    <xf numFmtId="0" fontId="5" fillId="0" borderId="29" xfId="0" applyFont="1" applyBorder="1" applyAlignment="1" applyProtection="1">
      <alignment horizontal="left"/>
    </xf>
    <xf numFmtId="0" fontId="5" fillId="0" borderId="23" xfId="0" applyFont="1" applyBorder="1" applyAlignment="1" applyProtection="1">
      <alignment horizontal="left"/>
    </xf>
    <xf numFmtId="0" fontId="3" fillId="0" borderId="9" xfId="0" applyFont="1" applyBorder="1" applyAlignment="1" applyProtection="1">
      <alignment horizontal="left" vertical="top" wrapText="1"/>
      <protection locked="0"/>
    </xf>
    <xf numFmtId="0" fontId="0" fillId="0" borderId="35" xfId="0" applyBorder="1" applyAlignment="1" applyProtection="1">
      <alignment horizontal="left" wrapText="1"/>
      <protection locked="0"/>
    </xf>
    <xf numFmtId="165" fontId="3" fillId="0" borderId="6" xfId="0" applyNumberFormat="1" applyFont="1" applyBorder="1" applyAlignment="1" applyProtection="1">
      <alignment vertical="center" wrapText="1"/>
      <protection locked="0"/>
    </xf>
    <xf numFmtId="165" fontId="3" fillId="0" borderId="19" xfId="0" applyNumberFormat="1" applyFont="1" applyBorder="1" applyAlignment="1" applyProtection="1">
      <alignment vertical="center" wrapText="1"/>
    </xf>
    <xf numFmtId="165" fontId="0" fillId="0" borderId="45" xfId="0" applyNumberFormat="1" applyBorder="1" applyAlignment="1" applyProtection="1"/>
    <xf numFmtId="0" fontId="19" fillId="2" borderId="13" xfId="0" applyFont="1" applyFill="1" applyBorder="1" applyAlignment="1" applyProtection="1">
      <alignment horizontal="center" wrapText="1"/>
    </xf>
    <xf numFmtId="0" fontId="23" fillId="0" borderId="14" xfId="0" applyFont="1" applyBorder="1" applyAlignment="1" applyProtection="1">
      <alignment horizontal="center" wrapText="1"/>
    </xf>
    <xf numFmtId="0" fontId="19" fillId="2" borderId="38" xfId="0" applyFont="1" applyFill="1" applyBorder="1" applyAlignment="1" applyProtection="1">
      <alignment horizontal="center" vertical="center" wrapText="1"/>
    </xf>
    <xf numFmtId="0" fontId="23" fillId="0" borderId="16" xfId="0" applyFont="1" applyBorder="1" applyAlignment="1" applyProtection="1">
      <alignment horizontal="center" vertical="center" wrapText="1"/>
    </xf>
    <xf numFmtId="0" fontId="23" fillId="0" borderId="32" xfId="0" applyFont="1" applyBorder="1" applyAlignment="1" applyProtection="1">
      <alignment horizontal="center" vertical="center" wrapText="1"/>
    </xf>
    <xf numFmtId="0" fontId="23" fillId="0" borderId="33" xfId="0" applyFont="1" applyBorder="1" applyAlignment="1" applyProtection="1">
      <alignment horizontal="center" vertical="center" wrapText="1"/>
    </xf>
    <xf numFmtId="0" fontId="23" fillId="0" borderId="0" xfId="0" applyFont="1" applyBorder="1" applyAlignment="1" applyProtection="1">
      <alignment horizontal="center" vertical="center" wrapText="1"/>
    </xf>
    <xf numFmtId="0" fontId="23" fillId="0" borderId="34" xfId="0" applyFont="1" applyBorder="1" applyAlignment="1" applyProtection="1">
      <alignment horizontal="center" vertical="center" wrapText="1"/>
    </xf>
    <xf numFmtId="0" fontId="23" fillId="0" borderId="17" xfId="0" applyFont="1" applyBorder="1" applyAlignment="1" applyProtection="1">
      <alignment horizontal="center" vertical="center" wrapText="1"/>
    </xf>
    <xf numFmtId="0" fontId="23" fillId="0" borderId="12" xfId="0" applyFont="1" applyBorder="1" applyAlignment="1" applyProtection="1">
      <alignment horizontal="center" vertical="center" wrapText="1"/>
    </xf>
    <xf numFmtId="0" fontId="23" fillId="0" borderId="18" xfId="0" applyFont="1" applyBorder="1" applyAlignment="1" applyProtection="1">
      <alignment horizontal="center" vertical="center" wrapText="1"/>
    </xf>
    <xf numFmtId="0" fontId="9" fillId="0" borderId="13" xfId="0" applyFont="1" applyBorder="1" applyAlignment="1" applyProtection="1">
      <alignment horizontal="center" vertical="center" wrapText="1"/>
      <protection locked="0"/>
    </xf>
    <xf numFmtId="0" fontId="0" fillId="0" borderId="14" xfId="0" applyBorder="1" applyAlignment="1" applyProtection="1">
      <alignment horizontal="center" vertical="center" wrapText="1"/>
      <protection locked="0"/>
    </xf>
    <xf numFmtId="0" fontId="0" fillId="0" borderId="6" xfId="0" applyBorder="1" applyAlignment="1" applyProtection="1">
      <alignment horizontal="center" vertical="center" wrapText="1"/>
      <protection locked="0"/>
    </xf>
    <xf numFmtId="49" fontId="9" fillId="0" borderId="38" xfId="0" applyNumberFormat="1" applyFont="1" applyBorder="1" applyAlignment="1" applyProtection="1">
      <alignment horizontal="center" vertical="center" wrapText="1"/>
      <protection locked="0"/>
    </xf>
    <xf numFmtId="49" fontId="0" fillId="0" borderId="32" xfId="0" applyNumberFormat="1" applyBorder="1" applyAlignment="1" applyProtection="1">
      <alignment horizontal="center" vertical="center" wrapText="1"/>
      <protection locked="0"/>
    </xf>
    <xf numFmtId="49" fontId="0" fillId="0" borderId="33" xfId="0" applyNumberFormat="1" applyBorder="1" applyAlignment="1" applyProtection="1">
      <alignment horizontal="center" vertical="center" wrapText="1"/>
      <protection locked="0"/>
    </xf>
    <xf numFmtId="49" fontId="0" fillId="0" borderId="34" xfId="0" applyNumberFormat="1" applyBorder="1" applyAlignment="1" applyProtection="1">
      <alignment horizontal="center" vertical="center" wrapText="1"/>
      <protection locked="0"/>
    </xf>
    <xf numFmtId="49" fontId="0" fillId="0" borderId="9" xfId="0" applyNumberFormat="1" applyBorder="1" applyAlignment="1" applyProtection="1">
      <alignment horizontal="center" vertical="center" wrapText="1"/>
      <protection locked="0"/>
    </xf>
    <xf numFmtId="49" fontId="0" fillId="0" borderId="35" xfId="0" applyNumberFormat="1" applyBorder="1" applyAlignment="1" applyProtection="1">
      <alignment horizontal="center" vertical="center" wrapText="1"/>
      <protection locked="0"/>
    </xf>
    <xf numFmtId="0" fontId="19" fillId="2" borderId="13" xfId="0" applyFont="1" applyFill="1" applyBorder="1" applyAlignment="1" applyProtection="1">
      <alignment horizontal="center" vertical="center" wrapText="1"/>
    </xf>
    <xf numFmtId="0" fontId="23" fillId="0" borderId="14" xfId="0" applyFont="1" applyBorder="1" applyAlignment="1" applyProtection="1">
      <alignment horizontal="center" vertical="center" wrapText="1"/>
    </xf>
    <xf numFmtId="0" fontId="23" fillId="0" borderId="15" xfId="0" applyFont="1" applyBorder="1" applyAlignment="1" applyProtection="1">
      <alignment horizontal="center" vertical="center" wrapText="1"/>
    </xf>
    <xf numFmtId="0" fontId="23" fillId="0" borderId="38" xfId="0" applyFont="1" applyBorder="1" applyAlignment="1" applyProtection="1">
      <alignment horizontal="center" vertical="center" wrapText="1"/>
    </xf>
    <xf numFmtId="0" fontId="23" fillId="0" borderId="32" xfId="0" applyFont="1" applyBorder="1" applyAlignment="1" applyProtection="1">
      <alignment horizontal="center" vertical="center"/>
    </xf>
    <xf numFmtId="0" fontId="23" fillId="0" borderId="34" xfId="0" applyFont="1" applyBorder="1" applyAlignment="1" applyProtection="1">
      <alignment horizontal="center" vertical="center"/>
    </xf>
    <xf numFmtId="0" fontId="23" fillId="0" borderId="18" xfId="0" applyFont="1" applyBorder="1" applyAlignment="1" applyProtection="1">
      <alignment horizontal="center" vertical="center"/>
    </xf>
    <xf numFmtId="0" fontId="9" fillId="0" borderId="33" xfId="0" applyFont="1" applyBorder="1" applyAlignment="1" applyProtection="1">
      <alignment horizontal="left" vertical="center" wrapText="1"/>
      <protection locked="0"/>
    </xf>
    <xf numFmtId="0" fontId="0" fillId="0" borderId="0" xfId="0" applyBorder="1" applyAlignment="1" applyProtection="1">
      <alignment horizontal="left" vertical="center" wrapText="1"/>
      <protection locked="0"/>
    </xf>
    <xf numFmtId="0" fontId="0" fillId="0" borderId="34" xfId="0" applyBorder="1" applyAlignment="1" applyProtection="1">
      <alignment horizontal="left" vertical="center" wrapText="1"/>
      <protection locked="0"/>
    </xf>
    <xf numFmtId="0" fontId="0" fillId="0" borderId="33" xfId="0" applyBorder="1" applyAlignment="1" applyProtection="1">
      <alignment horizontal="left" vertical="center" wrapText="1"/>
      <protection locked="0"/>
    </xf>
    <xf numFmtId="0" fontId="0" fillId="0" borderId="9" xfId="0" applyBorder="1" applyAlignment="1" applyProtection="1">
      <alignment horizontal="left" vertical="center" wrapText="1"/>
      <protection locked="0"/>
    </xf>
    <xf numFmtId="0" fontId="0" fillId="0" borderId="37" xfId="0" applyBorder="1" applyAlignment="1" applyProtection="1">
      <alignment horizontal="left" vertical="center" wrapText="1"/>
      <protection locked="0"/>
    </xf>
    <xf numFmtId="0" fontId="0" fillId="0" borderId="35" xfId="0" applyBorder="1" applyAlignment="1" applyProtection="1">
      <alignment horizontal="left" vertical="center" wrapText="1"/>
      <protection locked="0"/>
    </xf>
    <xf numFmtId="0" fontId="9" fillId="0" borderId="14" xfId="0" applyFont="1" applyBorder="1" applyAlignment="1" applyProtection="1">
      <alignment horizontal="left" vertical="center" wrapText="1"/>
      <protection locked="0"/>
    </xf>
    <xf numFmtId="0" fontId="0" fillId="0" borderId="14" xfId="0" applyBorder="1" applyAlignment="1" applyProtection="1">
      <alignment horizontal="left" vertical="center" wrapText="1"/>
      <protection locked="0"/>
    </xf>
    <xf numFmtId="0" fontId="0" fillId="0" borderId="6" xfId="0" applyBorder="1" applyAlignment="1" applyProtection="1">
      <alignment horizontal="left" vertical="center" wrapText="1"/>
      <protection locked="0"/>
    </xf>
    <xf numFmtId="0" fontId="19" fillId="0" borderId="33" xfId="0" applyFont="1" applyBorder="1" applyAlignment="1" applyProtection="1">
      <alignment horizontal="right" vertical="center"/>
    </xf>
    <xf numFmtId="0" fontId="22" fillId="0" borderId="0" xfId="0" applyFont="1" applyAlignment="1" applyProtection="1">
      <alignment horizontal="right"/>
    </xf>
    <xf numFmtId="0" fontId="20" fillId="0" borderId="0" xfId="0" applyFont="1" applyBorder="1" applyAlignment="1" applyProtection="1">
      <alignment vertical="center"/>
    </xf>
    <xf numFmtId="164" fontId="5" fillId="0" borderId="0" xfId="0" applyNumberFormat="1" applyFont="1" applyBorder="1" applyAlignment="1" applyProtection="1">
      <alignment horizontal="center" vertical="center" wrapText="1"/>
    </xf>
    <xf numFmtId="0" fontId="5" fillId="0" borderId="0" xfId="0" applyFont="1" applyBorder="1" applyAlignment="1" applyProtection="1">
      <alignment horizontal="center" vertical="center" wrapText="1"/>
    </xf>
    <xf numFmtId="165" fontId="34" fillId="0" borderId="28" xfId="0" applyNumberFormat="1" applyFont="1" applyBorder="1" applyAlignment="1" applyProtection="1">
      <alignment horizontal="right" vertical="center" wrapText="1"/>
    </xf>
    <xf numFmtId="0" fontId="34" fillId="0" borderId="29" xfId="0" applyFont="1" applyBorder="1" applyAlignment="1" applyProtection="1">
      <alignment horizontal="right" wrapText="1"/>
    </xf>
    <xf numFmtId="0" fontId="34" fillId="0" borderId="23" xfId="0" applyFont="1" applyBorder="1" applyAlignment="1" applyProtection="1">
      <alignment horizontal="right" wrapText="1"/>
    </xf>
    <xf numFmtId="0" fontId="19" fillId="2" borderId="38" xfId="0" applyFont="1" applyFill="1" applyBorder="1" applyAlignment="1" applyProtection="1">
      <alignment horizontal="center" wrapText="1"/>
    </xf>
    <xf numFmtId="0" fontId="19" fillId="2" borderId="32" xfId="0" applyFont="1" applyFill="1" applyBorder="1" applyAlignment="1" applyProtection="1">
      <alignment horizontal="center" wrapText="1"/>
    </xf>
    <xf numFmtId="0" fontId="0" fillId="0" borderId="33" xfId="0" applyBorder="1" applyAlignment="1" applyProtection="1">
      <alignment vertical="center" wrapText="1"/>
    </xf>
    <xf numFmtId="0" fontId="0" fillId="0" borderId="17" xfId="0" applyBorder="1" applyAlignment="1" applyProtection="1">
      <alignment vertical="center" wrapText="1"/>
    </xf>
    <xf numFmtId="0" fontId="19" fillId="2" borderId="28" xfId="0" applyFont="1" applyFill="1" applyBorder="1" applyAlignment="1" applyProtection="1">
      <alignment horizontal="center" vertical="center" wrapText="1"/>
    </xf>
    <xf numFmtId="0" fontId="0" fillId="0" borderId="23" xfId="0" applyBorder="1" applyAlignment="1" applyProtection="1">
      <alignment horizontal="center" vertical="center"/>
    </xf>
    <xf numFmtId="0" fontId="9" fillId="0" borderId="46" xfId="0" applyFont="1" applyBorder="1" applyAlignment="1" applyProtection="1">
      <alignment horizontal="center" vertical="center" wrapText="1"/>
      <protection locked="0"/>
    </xf>
    <xf numFmtId="49" fontId="9" fillId="0" borderId="47" xfId="0" applyNumberFormat="1" applyFont="1" applyBorder="1" applyAlignment="1" applyProtection="1">
      <alignment horizontal="center" vertical="center" wrapText="1"/>
      <protection locked="0"/>
    </xf>
    <xf numFmtId="49" fontId="0" fillId="0" borderId="48" xfId="0" applyNumberFormat="1" applyBorder="1" applyAlignment="1" applyProtection="1">
      <alignment horizontal="center" vertical="center" wrapText="1"/>
      <protection locked="0"/>
    </xf>
    <xf numFmtId="0" fontId="12" fillId="0" borderId="38" xfId="0" applyFont="1" applyBorder="1" applyAlignment="1" applyProtection="1">
      <alignment horizontal="center" vertical="center" wrapText="1"/>
    </xf>
    <xf numFmtId="0" fontId="0" fillId="0" borderId="32" xfId="0" applyBorder="1" applyAlignment="1" applyProtection="1">
      <alignment horizontal="center" vertical="center" wrapText="1"/>
    </xf>
    <xf numFmtId="0" fontId="12" fillId="0" borderId="17" xfId="0" applyFont="1" applyBorder="1" applyAlignment="1" applyProtection="1">
      <alignment horizontal="center" vertical="center" wrapText="1"/>
    </xf>
    <xf numFmtId="0" fontId="0" fillId="0" borderId="18" xfId="0" applyBorder="1" applyAlignment="1" applyProtection="1">
      <alignment horizontal="center" vertical="center" wrapText="1"/>
    </xf>
    <xf numFmtId="0" fontId="19" fillId="2" borderId="33" xfId="0" applyFont="1" applyFill="1" applyBorder="1" applyAlignment="1" applyProtection="1">
      <alignment horizontal="center" vertical="center" wrapText="1"/>
    </xf>
    <xf numFmtId="0" fontId="19" fillId="2" borderId="34" xfId="0" applyFont="1" applyFill="1" applyBorder="1" applyAlignment="1" applyProtection="1">
      <alignment horizontal="center" vertical="center" wrapText="1"/>
    </xf>
    <xf numFmtId="0" fontId="19" fillId="2" borderId="17" xfId="0" applyFont="1" applyFill="1" applyBorder="1" applyAlignment="1" applyProtection="1">
      <alignment horizontal="center" vertical="top" wrapText="1"/>
    </xf>
    <xf numFmtId="0" fontId="19" fillId="2" borderId="18" xfId="0" applyFont="1" applyFill="1" applyBorder="1" applyAlignment="1" applyProtection="1">
      <alignment horizontal="center" vertical="top" wrapText="1"/>
    </xf>
    <xf numFmtId="0" fontId="23" fillId="0" borderId="32" xfId="0" applyFont="1" applyBorder="1" applyAlignment="1" applyProtection="1">
      <alignment horizontal="center" wrapText="1"/>
    </xf>
    <xf numFmtId="0" fontId="23" fillId="0" borderId="33" xfId="0" applyFont="1" applyBorder="1" applyAlignment="1" applyProtection="1">
      <alignment horizontal="center" wrapText="1"/>
    </xf>
    <xf numFmtId="0" fontId="23" fillId="0" borderId="34" xfId="0" applyFont="1" applyBorder="1" applyAlignment="1" applyProtection="1">
      <alignment horizontal="center" wrapText="1"/>
    </xf>
    <xf numFmtId="0" fontId="23" fillId="0" borderId="18" xfId="0" applyFont="1" applyBorder="1" applyAlignment="1" applyProtection="1">
      <alignment horizontal="center" vertical="top" wrapText="1"/>
    </xf>
    <xf numFmtId="0" fontId="18" fillId="3" borderId="38" xfId="0" applyFont="1" applyFill="1" applyBorder="1" applyAlignment="1" applyProtection="1">
      <alignment horizontal="justify" wrapText="1"/>
    </xf>
    <xf numFmtId="0" fontId="0" fillId="3" borderId="32" xfId="0" applyFill="1" applyBorder="1" applyAlignment="1" applyProtection="1"/>
    <xf numFmtId="0" fontId="0" fillId="3" borderId="33" xfId="0" applyFill="1" applyBorder="1" applyAlignment="1" applyProtection="1"/>
    <xf numFmtId="0" fontId="0" fillId="3" borderId="34" xfId="0" applyFill="1" applyBorder="1" applyAlignment="1" applyProtection="1"/>
    <xf numFmtId="0" fontId="0" fillId="3" borderId="9" xfId="0" applyFill="1" applyBorder="1" applyAlignment="1" applyProtection="1"/>
    <xf numFmtId="0" fontId="0" fillId="3" borderId="35" xfId="0" applyFill="1" applyBorder="1" applyAlignment="1" applyProtection="1"/>
    <xf numFmtId="0" fontId="9" fillId="3" borderId="38" xfId="0" applyFont="1" applyFill="1" applyBorder="1" applyAlignment="1" applyProtection="1">
      <alignment horizontal="center" vertical="center" wrapText="1"/>
    </xf>
    <xf numFmtId="0" fontId="0" fillId="3" borderId="16" xfId="0" applyFill="1" applyBorder="1" applyAlignment="1" applyProtection="1">
      <alignment horizontal="center" vertical="center" wrapText="1"/>
    </xf>
    <xf numFmtId="0" fontId="0" fillId="3" borderId="32" xfId="0" applyFill="1" applyBorder="1" applyAlignment="1" applyProtection="1">
      <alignment horizontal="center" vertical="center" wrapText="1"/>
    </xf>
    <xf numFmtId="0" fontId="0" fillId="3" borderId="33" xfId="0" applyFill="1" applyBorder="1" applyAlignment="1" applyProtection="1">
      <alignment horizontal="center" vertical="center" wrapText="1"/>
    </xf>
    <xf numFmtId="0" fontId="0" fillId="3" borderId="0" xfId="0" applyFill="1" applyAlignment="1" applyProtection="1">
      <alignment horizontal="center" vertical="center" wrapText="1"/>
    </xf>
    <xf numFmtId="0" fontId="0" fillId="3" borderId="34" xfId="0" applyFill="1" applyBorder="1" applyAlignment="1" applyProtection="1">
      <alignment horizontal="center" vertical="center" wrapText="1"/>
    </xf>
    <xf numFmtId="0" fontId="1" fillId="0" borderId="0" xfId="0" applyFont="1" applyAlignment="1" applyProtection="1">
      <alignment horizontal="center"/>
    </xf>
    <xf numFmtId="0" fontId="15" fillId="0" borderId="0" xfId="0" applyFont="1" applyBorder="1" applyAlignment="1" applyProtection="1">
      <alignment horizontal="center" wrapText="1"/>
    </xf>
    <xf numFmtId="0" fontId="27" fillId="0" borderId="0" xfId="0" applyFont="1" applyAlignment="1" applyProtection="1">
      <alignment horizontal="center" wrapText="1"/>
    </xf>
    <xf numFmtId="0" fontId="27" fillId="0" borderId="42" xfId="0" applyFont="1" applyBorder="1" applyAlignment="1" applyProtection="1">
      <alignment horizontal="center" wrapText="1"/>
    </xf>
    <xf numFmtId="0" fontId="11" fillId="0" borderId="37" xfId="0" applyFont="1" applyBorder="1" applyAlignment="1" applyProtection="1">
      <alignment horizontal="justify" vertical="top"/>
    </xf>
    <xf numFmtId="0" fontId="3" fillId="0" borderId="37" xfId="0" applyFont="1" applyBorder="1" applyAlignment="1" applyProtection="1">
      <alignment vertical="top"/>
    </xf>
    <xf numFmtId="0" fontId="35" fillId="0" borderId="28" xfId="0" applyFont="1" applyBorder="1" applyAlignment="1" applyProtection="1">
      <alignment horizontal="right"/>
    </xf>
    <xf numFmtId="0" fontId="35" fillId="0" borderId="29" xfId="0" applyFont="1" applyBorder="1" applyAlignment="1" applyProtection="1">
      <alignment horizontal="right"/>
    </xf>
    <xf numFmtId="0" fontId="34" fillId="0" borderId="29" xfId="0" applyFont="1" applyBorder="1" applyAlignment="1" applyProtection="1">
      <alignment horizontal="right"/>
    </xf>
    <xf numFmtId="0" fontId="34" fillId="0" borderId="23" xfId="0" applyFont="1" applyBorder="1" applyAlignment="1" applyProtection="1">
      <alignment horizontal="right"/>
    </xf>
    <xf numFmtId="0" fontId="17" fillId="0" borderId="28" xfId="0" applyFont="1" applyBorder="1" applyAlignment="1" applyProtection="1">
      <alignment horizontal="left" wrapText="1"/>
    </xf>
    <xf numFmtId="0" fontId="0" fillId="0" borderId="29" xfId="0" applyBorder="1" applyAlignment="1">
      <alignment wrapText="1"/>
    </xf>
    <xf numFmtId="0" fontId="0" fillId="0" borderId="23" xfId="0" applyBorder="1" applyAlignment="1">
      <alignment wrapText="1"/>
    </xf>
    <xf numFmtId="0" fontId="15" fillId="2" borderId="49" xfId="0" applyFont="1" applyFill="1" applyBorder="1" applyAlignment="1" applyProtection="1">
      <alignment horizontal="center" wrapText="1"/>
    </xf>
    <xf numFmtId="0" fontId="15" fillId="2" borderId="50" xfId="0" applyFont="1" applyFill="1" applyBorder="1" applyAlignment="1" applyProtection="1">
      <alignment horizontal="center" wrapText="1"/>
    </xf>
    <xf numFmtId="0" fontId="8" fillId="0" borderId="19" xfId="0" applyFont="1" applyBorder="1" applyAlignment="1" applyProtection="1">
      <alignment horizontal="left" wrapText="1"/>
      <protection locked="0"/>
    </xf>
    <xf numFmtId="0" fontId="8" fillId="0" borderId="45" xfId="0" applyFont="1" applyBorder="1" applyAlignment="1" applyProtection="1">
      <alignment horizontal="left" wrapText="1"/>
      <protection locked="0"/>
    </xf>
    <xf numFmtId="0" fontId="8" fillId="0" borderId="28" xfId="0" applyFont="1" applyBorder="1" applyAlignment="1" applyProtection="1">
      <alignment horizontal="left" wrapText="1"/>
      <protection locked="0"/>
    </xf>
    <xf numFmtId="0" fontId="8" fillId="0" borderId="23" xfId="0" applyFont="1" applyBorder="1" applyAlignment="1" applyProtection="1">
      <alignment horizontal="left" wrapText="1"/>
      <protection locked="0"/>
    </xf>
    <xf numFmtId="0" fontId="0" fillId="0" borderId="29" xfId="0" applyBorder="1" applyAlignment="1" applyProtection="1">
      <alignment horizontal="right"/>
    </xf>
    <xf numFmtId="0" fontId="1" fillId="0" borderId="0" xfId="0" applyFont="1" applyAlignment="1" applyProtection="1">
      <alignment horizontal="center"/>
      <protection locked="0"/>
    </xf>
    <xf numFmtId="0" fontId="0" fillId="0" borderId="0" xfId="0" applyAlignment="1" applyProtection="1">
      <protection locked="0"/>
    </xf>
    <xf numFmtId="0" fontId="17" fillId="0" borderId="23" xfId="0" applyFont="1" applyBorder="1" applyAlignment="1" applyProtection="1">
      <alignment horizontal="left" wrapText="1"/>
    </xf>
    <xf numFmtId="0" fontId="11" fillId="0" borderId="0" xfId="0" applyFont="1" applyBorder="1" applyAlignment="1" applyProtection="1">
      <alignment horizontal="justify" vertical="top" wrapText="1"/>
    </xf>
    <xf numFmtId="0" fontId="3" fillId="0" borderId="0" xfId="0" applyFont="1" applyBorder="1" applyAlignment="1" applyProtection="1">
      <alignment vertical="top" wrapText="1"/>
    </xf>
    <xf numFmtId="0" fontId="17" fillId="0" borderId="29" xfId="0" applyFont="1" applyBorder="1" applyAlignment="1" applyProtection="1">
      <alignment horizontal="left" wrapText="1"/>
    </xf>
    <xf numFmtId="0" fontId="35" fillId="0" borderId="28" xfId="0" applyFont="1" applyBorder="1" applyAlignment="1" applyProtection="1">
      <alignment horizontal="right" vertical="top" wrapText="1"/>
    </xf>
    <xf numFmtId="0" fontId="0" fillId="0" borderId="23" xfId="0" applyBorder="1" applyAlignment="1" applyProtection="1">
      <alignment wrapText="1"/>
    </xf>
    <xf numFmtId="0" fontId="29" fillId="0" borderId="0" xfId="0" applyFont="1" applyAlignment="1">
      <alignment horizontal="center"/>
    </xf>
    <xf numFmtId="0" fontId="17" fillId="0" borderId="28" xfId="0" applyFont="1" applyBorder="1" applyAlignment="1">
      <alignment horizontal="left" wrapText="1"/>
    </xf>
    <xf numFmtId="0" fontId="17" fillId="0" borderId="29" xfId="0" applyFont="1" applyBorder="1" applyAlignment="1">
      <alignment horizontal="left" wrapText="1"/>
    </xf>
    <xf numFmtId="0" fontId="17" fillId="0" borderId="23" xfId="0" applyFont="1" applyBorder="1" applyAlignment="1">
      <alignment horizontal="left" wrapText="1"/>
    </xf>
    <xf numFmtId="0" fontId="6" fillId="0" borderId="0" xfId="0" applyFont="1" applyAlignment="1">
      <alignment horizontal="justify" wrapText="1"/>
    </xf>
    <xf numFmtId="0" fontId="15" fillId="0" borderId="38" xfId="0" applyFont="1" applyBorder="1" applyAlignment="1">
      <alignment horizontal="justify" vertical="top" wrapText="1"/>
    </xf>
    <xf numFmtId="0" fontId="15" fillId="0" borderId="16" xfId="0" applyFont="1" applyBorder="1" applyAlignment="1">
      <alignment horizontal="justify" vertical="top" wrapText="1"/>
    </xf>
    <xf numFmtId="0" fontId="5" fillId="3" borderId="9" xfId="0" applyFont="1" applyFill="1" applyBorder="1" applyAlignment="1" applyProtection="1">
      <alignment vertical="center" wrapText="1"/>
    </xf>
    <xf numFmtId="0" fontId="0" fillId="3" borderId="37" xfId="0" applyFill="1" applyBorder="1" applyAlignment="1">
      <alignment vertical="center" wrapText="1"/>
    </xf>
    <xf numFmtId="0" fontId="0" fillId="3" borderId="35" xfId="0" applyFill="1" applyBorder="1" applyAlignment="1">
      <alignment vertical="center" wrapText="1"/>
    </xf>
    <xf numFmtId="0" fontId="5" fillId="0" borderId="0" xfId="0" applyFont="1" applyAlignment="1" applyProtection="1">
      <alignment horizontal="center" vertical="center" wrapText="1"/>
    </xf>
    <xf numFmtId="0" fontId="0" fillId="0" borderId="0" xfId="0" applyAlignment="1">
      <alignment horizontal="center" vertical="center" wrapText="1"/>
    </xf>
    <xf numFmtId="0" fontId="15" fillId="0" borderId="30" xfId="0" applyFont="1" applyBorder="1" applyAlignment="1" applyProtection="1">
      <alignment horizontal="center" wrapText="1"/>
    </xf>
    <xf numFmtId="0" fontId="15" fillId="0" borderId="8" xfId="0" applyFont="1" applyBorder="1" applyAlignment="1" applyProtection="1">
      <alignment horizontal="center" wrapText="1"/>
    </xf>
    <xf numFmtId="0" fontId="0" fillId="0" borderId="29" xfId="0" applyNumberFormat="1" applyBorder="1" applyAlignment="1" applyProtection="1">
      <alignment horizontal="left"/>
    </xf>
    <xf numFmtId="0" fontId="0" fillId="0" borderId="23" xfId="0" applyNumberFormat="1" applyBorder="1" applyAlignment="1" applyProtection="1">
      <alignment horizontal="left"/>
    </xf>
    <xf numFmtId="49" fontId="9" fillId="0" borderId="33" xfId="0" applyNumberFormat="1" applyFont="1" applyBorder="1" applyAlignment="1" applyProtection="1">
      <alignment horizontal="center" vertical="center" wrapText="1"/>
      <protection locked="0"/>
    </xf>
    <xf numFmtId="0" fontId="9" fillId="0" borderId="33" xfId="0" applyFont="1" applyBorder="1" applyAlignment="1" applyProtection="1">
      <alignment horizontal="center" vertical="center" wrapText="1"/>
      <protection locked="0"/>
    </xf>
    <xf numFmtId="0" fontId="0" fillId="0" borderId="0" xfId="0" applyBorder="1" applyAlignment="1" applyProtection="1">
      <alignment horizontal="center" vertical="center" wrapText="1"/>
      <protection locked="0"/>
    </xf>
    <xf numFmtId="0" fontId="0" fillId="0" borderId="34" xfId="0" applyBorder="1" applyAlignment="1" applyProtection="1">
      <alignment horizontal="center" vertical="center" wrapText="1"/>
      <protection locked="0"/>
    </xf>
    <xf numFmtId="0" fontId="0" fillId="0" borderId="33" xfId="0" applyBorder="1" applyAlignment="1" applyProtection="1">
      <alignment horizontal="center" vertical="center" wrapText="1"/>
      <protection locked="0"/>
    </xf>
    <xf numFmtId="0" fontId="0" fillId="0" borderId="9" xfId="0" applyBorder="1" applyAlignment="1" applyProtection="1">
      <alignment horizontal="center" vertical="center" wrapText="1"/>
      <protection locked="0"/>
    </xf>
    <xf numFmtId="0" fontId="0" fillId="0" borderId="37" xfId="0" applyBorder="1" applyAlignment="1" applyProtection="1">
      <alignment horizontal="center" vertical="center" wrapText="1"/>
      <protection locked="0"/>
    </xf>
    <xf numFmtId="0" fontId="0" fillId="0" borderId="35" xfId="0" applyBorder="1" applyAlignment="1" applyProtection="1">
      <alignment horizontal="center" vertical="center" wrapText="1"/>
      <protection locked="0"/>
    </xf>
    <xf numFmtId="165" fontId="3" fillId="0" borderId="28" xfId="0" applyNumberFormat="1" applyFont="1" applyBorder="1" applyAlignment="1" applyProtection="1">
      <alignment vertical="center" wrapText="1"/>
    </xf>
    <xf numFmtId="165" fontId="0" fillId="0" borderId="23" xfId="0" applyNumberFormat="1" applyBorder="1" applyAlignment="1" applyProtection="1"/>
    <xf numFmtId="0" fontId="9" fillId="0" borderId="34" xfId="0" applyFont="1" applyBorder="1" applyAlignment="1" applyProtection="1">
      <alignment horizontal="center" vertical="center" wrapText="1"/>
      <protection locked="0"/>
    </xf>
    <xf numFmtId="0" fontId="9" fillId="0" borderId="14" xfId="0" applyFont="1" applyBorder="1" applyAlignment="1" applyProtection="1">
      <alignment horizontal="center" vertical="center" wrapText="1"/>
      <protection locked="0"/>
    </xf>
    <xf numFmtId="0" fontId="3" fillId="0" borderId="9" xfId="0" applyFont="1" applyBorder="1" applyAlignment="1" applyProtection="1">
      <alignment horizontal="justify" vertical="top" wrapText="1"/>
      <protection locked="0"/>
    </xf>
    <xf numFmtId="0" fontId="0" fillId="0" borderId="35" xfId="0" applyBorder="1" applyAlignment="1" applyProtection="1">
      <protection locked="0"/>
    </xf>
    <xf numFmtId="165" fontId="3" fillId="0" borderId="9" xfId="0" applyNumberFormat="1" applyFont="1" applyBorder="1" applyAlignment="1" applyProtection="1">
      <alignment vertical="center" wrapText="1"/>
    </xf>
    <xf numFmtId="165" fontId="0" fillId="0" borderId="35" xfId="0" applyNumberFormat="1" applyBorder="1" applyAlignment="1" applyProtection="1"/>
    <xf numFmtId="0" fontId="23" fillId="0" borderId="34" xfId="0" applyFont="1" applyBorder="1" applyAlignment="1" applyProtection="1">
      <alignment vertical="center" wrapText="1"/>
    </xf>
    <xf numFmtId="0" fontId="8" fillId="0" borderId="6" xfId="0" applyFont="1" applyBorder="1" applyAlignment="1" applyProtection="1">
      <alignment horizontal="justify" wrapText="1"/>
      <protection locked="0"/>
    </xf>
    <xf numFmtId="0" fontId="8" fillId="0" borderId="7" xfId="0" applyFont="1" applyBorder="1" applyAlignment="1" applyProtection="1">
      <alignment horizontal="justify" wrapText="1"/>
      <protection locked="0"/>
    </xf>
    <xf numFmtId="0" fontId="8" fillId="0" borderId="19" xfId="0" applyFont="1" applyBorder="1" applyAlignment="1" applyProtection="1">
      <alignment horizontal="justify" wrapText="1"/>
      <protection locked="0"/>
    </xf>
    <xf numFmtId="0" fontId="8" fillId="0" borderId="45" xfId="0" applyFont="1" applyBorder="1" applyAlignment="1" applyProtection="1">
      <alignment horizontal="justify" wrapText="1"/>
      <protection locked="0"/>
    </xf>
    <xf numFmtId="0" fontId="8" fillId="0" borderId="28" xfId="0" applyFont="1" applyBorder="1" applyAlignment="1" applyProtection="1">
      <alignment horizontal="justify" wrapText="1"/>
      <protection locked="0"/>
    </xf>
    <xf numFmtId="0" fontId="8" fillId="0" borderId="23" xfId="0" applyFont="1" applyBorder="1" applyAlignment="1" applyProtection="1">
      <alignment horizontal="justify" wrapText="1"/>
      <protection locked="0"/>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2409825</xdr:colOff>
      <xdr:row>5</xdr:row>
      <xdr:rowOff>152400</xdr:rowOff>
    </xdr:to>
    <xdr:pic>
      <xdr:nvPicPr>
        <xdr:cNvPr id="25630" name="Picture 3" descr="Color_DSHS_H"/>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409825"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1</xdr:col>
          <xdr:colOff>57150</xdr:colOff>
          <xdr:row>24</xdr:row>
          <xdr:rowOff>133350</xdr:rowOff>
        </xdr:from>
        <xdr:to>
          <xdr:col>1</xdr:col>
          <xdr:colOff>361950</xdr:colOff>
          <xdr:row>26</xdr:row>
          <xdr:rowOff>28575</xdr:rowOff>
        </xdr:to>
        <xdr:sp macro="" textlink="">
          <xdr:nvSpPr>
            <xdr:cNvPr id="25601" name="Check Box 1" hidden="1">
              <a:extLst>
                <a:ext uri="{63B3BB69-23CF-44E3-9099-C40C66FF867C}">
                  <a14:compatExt spid="_x0000_s256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25</xdr:row>
          <xdr:rowOff>133350</xdr:rowOff>
        </xdr:from>
        <xdr:to>
          <xdr:col>1</xdr:col>
          <xdr:colOff>361950</xdr:colOff>
          <xdr:row>27</xdr:row>
          <xdr:rowOff>28575</xdr:rowOff>
        </xdr:to>
        <xdr:sp macro="" textlink="">
          <xdr:nvSpPr>
            <xdr:cNvPr id="25602" name="Check Box 2" hidden="1">
              <a:extLst>
                <a:ext uri="{63B3BB69-23CF-44E3-9099-C40C66FF867C}">
                  <a14:compatExt spid="_x0000_s256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26</xdr:row>
          <xdr:rowOff>133350</xdr:rowOff>
        </xdr:from>
        <xdr:to>
          <xdr:col>1</xdr:col>
          <xdr:colOff>361950</xdr:colOff>
          <xdr:row>28</xdr:row>
          <xdr:rowOff>28575</xdr:rowOff>
        </xdr:to>
        <xdr:sp macro="" textlink="">
          <xdr:nvSpPr>
            <xdr:cNvPr id="25603" name="Check Box 3" hidden="1">
              <a:extLst>
                <a:ext uri="{63B3BB69-23CF-44E3-9099-C40C66FF867C}">
                  <a14:compatExt spid="_x0000_s256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3</xdr:col>
      <xdr:colOff>0</xdr:colOff>
      <xdr:row>10</xdr:row>
      <xdr:rowOff>0</xdr:rowOff>
    </xdr:from>
    <xdr:to>
      <xdr:col>3</xdr:col>
      <xdr:colOff>76200</xdr:colOff>
      <xdr:row>11</xdr:row>
      <xdr:rowOff>28575</xdr:rowOff>
    </xdr:to>
    <xdr:sp macro="" textlink="">
      <xdr:nvSpPr>
        <xdr:cNvPr id="6205" name="Text Box 1"/>
        <xdr:cNvSpPr txBox="1">
          <a:spLocks noChangeArrowheads="1"/>
        </xdr:cNvSpPr>
      </xdr:nvSpPr>
      <xdr:spPr bwMode="auto">
        <a:xfrm>
          <a:off x="6505575" y="5562600"/>
          <a:ext cx="762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lmiller514\AppData\Local\Microsoft\Windows\INetCache\Content.Outlook\BX0Y03HH\Blank%20FY20%20%20Budget%20Templates%20with%20Match.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ce Page"/>
      <sheetName val="Contact Page"/>
      <sheetName val="Budget Summary"/>
      <sheetName val="Personnel"/>
      <sheetName val="Travel"/>
      <sheetName val="Equipment"/>
      <sheetName val="Supplies"/>
      <sheetName val="Contractual"/>
      <sheetName val="Other Costs"/>
      <sheetName val="Form I-7 Indirect Costs "/>
      <sheetName val="Indirect Costs "/>
      <sheetName val="Supplemental &amp; Match Instructio"/>
      <sheetName val="Personnel Supp"/>
      <sheetName val="Personnel Match"/>
      <sheetName val="Travel Supp"/>
      <sheetName val="Travel Match"/>
      <sheetName val="Equipment Supp"/>
      <sheetName val="Equipment Match"/>
      <sheetName val="Supplies Supp"/>
      <sheetName val="Supplies Match"/>
      <sheetName val="Contractual Supp"/>
      <sheetName val="Contractual Match"/>
      <sheetName val="Other Costs Supp"/>
      <sheetName val="Other Costs Match"/>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D53"/>
  <sheetViews>
    <sheetView zoomScale="90" zoomScaleNormal="90" workbookViewId="0">
      <selection activeCell="B3" sqref="B3"/>
    </sheetView>
  </sheetViews>
  <sheetFormatPr defaultRowHeight="12.75" x14ac:dyDescent="0.2"/>
  <cols>
    <col min="1" max="1" width="48.5703125" style="33" bestFit="1" customWidth="1"/>
    <col min="2" max="2" width="45.5703125" style="33" customWidth="1"/>
    <col min="3" max="16384" width="9.140625" style="33"/>
  </cols>
  <sheetData>
    <row r="2" spans="1:2" ht="15.75" x14ac:dyDescent="0.25">
      <c r="B2" s="217" t="s">
        <v>205</v>
      </c>
    </row>
    <row r="3" spans="1:2" ht="16.5" thickBot="1" x14ac:dyDescent="0.3">
      <c r="B3" s="218"/>
    </row>
    <row r="5" spans="1:2" ht="15.75" x14ac:dyDescent="0.25">
      <c r="B5" s="217" t="s">
        <v>169</v>
      </c>
    </row>
    <row r="8" spans="1:2" ht="36.75" customHeight="1" x14ac:dyDescent="0.2">
      <c r="A8" s="219" t="s">
        <v>170</v>
      </c>
      <c r="B8" s="220" t="s">
        <v>214</v>
      </c>
    </row>
    <row r="9" spans="1:2" x14ac:dyDescent="0.2">
      <c r="A9" s="219" t="s">
        <v>171</v>
      </c>
      <c r="B9" s="221"/>
    </row>
    <row r="10" spans="1:2" x14ac:dyDescent="0.2">
      <c r="A10" s="222" t="s">
        <v>172</v>
      </c>
      <c r="B10" s="223" t="s">
        <v>215</v>
      </c>
    </row>
    <row r="11" spans="1:2" x14ac:dyDescent="0.2">
      <c r="A11" s="224" t="s">
        <v>173</v>
      </c>
      <c r="B11" s="223" t="s">
        <v>216</v>
      </c>
    </row>
    <row r="12" spans="1:2" x14ac:dyDescent="0.2">
      <c r="A12" s="224" t="s">
        <v>174</v>
      </c>
      <c r="B12" s="225">
        <v>77469</v>
      </c>
    </row>
    <row r="13" spans="1:2" x14ac:dyDescent="0.2">
      <c r="A13" s="222"/>
      <c r="B13" s="226"/>
    </row>
    <row r="14" spans="1:2" x14ac:dyDescent="0.2">
      <c r="A14" s="219" t="s">
        <v>175</v>
      </c>
      <c r="B14" s="223" t="s">
        <v>217</v>
      </c>
    </row>
    <row r="15" spans="1:2" s="221" customFormat="1" x14ac:dyDescent="0.2">
      <c r="A15" s="227"/>
      <c r="B15" s="226"/>
    </row>
    <row r="16" spans="1:2" x14ac:dyDescent="0.2">
      <c r="A16" s="219" t="s">
        <v>176</v>
      </c>
      <c r="B16" s="221"/>
    </row>
    <row r="17" spans="1:2" x14ac:dyDescent="0.2">
      <c r="A17" s="222" t="s">
        <v>172</v>
      </c>
      <c r="B17" s="228" t="s">
        <v>215</v>
      </c>
    </row>
    <row r="18" spans="1:2" x14ac:dyDescent="0.2">
      <c r="A18" s="224" t="s">
        <v>173</v>
      </c>
      <c r="B18" s="228" t="s">
        <v>216</v>
      </c>
    </row>
    <row r="19" spans="1:2" x14ac:dyDescent="0.2">
      <c r="A19" s="224" t="s">
        <v>174</v>
      </c>
      <c r="B19" s="225">
        <v>77469</v>
      </c>
    </row>
    <row r="20" spans="1:2" s="221" customFormat="1" x14ac:dyDescent="0.2">
      <c r="A20" s="229"/>
      <c r="B20" s="226"/>
    </row>
    <row r="21" spans="1:2" ht="25.5" x14ac:dyDescent="0.2">
      <c r="A21" s="230" t="s">
        <v>177</v>
      </c>
      <c r="B21" s="231">
        <v>746001969</v>
      </c>
    </row>
    <row r="22" spans="1:2" s="221" customFormat="1" x14ac:dyDescent="0.2">
      <c r="A22" s="227" t="s">
        <v>178</v>
      </c>
      <c r="B22" s="232">
        <v>81497075</v>
      </c>
    </row>
    <row r="23" spans="1:2" s="221" customFormat="1" x14ac:dyDescent="0.2">
      <c r="A23" s="227"/>
      <c r="B23" s="226"/>
    </row>
    <row r="24" spans="1:2" s="221" customFormat="1" x14ac:dyDescent="0.2">
      <c r="A24" s="227"/>
      <c r="B24" s="226"/>
    </row>
    <row r="25" spans="1:2" x14ac:dyDescent="0.2">
      <c r="A25" s="219" t="s">
        <v>179</v>
      </c>
      <c r="B25" s="221"/>
    </row>
    <row r="26" spans="1:2" x14ac:dyDescent="0.2">
      <c r="A26" s="224" t="s">
        <v>173</v>
      </c>
      <c r="B26" s="233" t="s">
        <v>180</v>
      </c>
    </row>
    <row r="27" spans="1:2" x14ac:dyDescent="0.2">
      <c r="A27" s="224" t="s">
        <v>181</v>
      </c>
      <c r="B27" s="234" t="s">
        <v>182</v>
      </c>
    </row>
    <row r="28" spans="1:2" x14ac:dyDescent="0.2">
      <c r="A28" s="224" t="s">
        <v>183</v>
      </c>
      <c r="B28" s="233"/>
    </row>
    <row r="29" spans="1:2" s="221" customFormat="1" x14ac:dyDescent="0.2">
      <c r="A29" s="229"/>
    </row>
    <row r="30" spans="1:2" x14ac:dyDescent="0.2">
      <c r="A30" s="235" t="s">
        <v>184</v>
      </c>
      <c r="B30" s="221"/>
    </row>
    <row r="31" spans="1:2" x14ac:dyDescent="0.2">
      <c r="A31" s="224" t="s">
        <v>185</v>
      </c>
      <c r="B31" s="236">
        <v>44805</v>
      </c>
    </row>
    <row r="32" spans="1:2" x14ac:dyDescent="0.2">
      <c r="A32" s="224" t="s">
        <v>186</v>
      </c>
      <c r="B32" s="237">
        <v>45169</v>
      </c>
    </row>
    <row r="33" spans="1:4" s="221" customFormat="1" x14ac:dyDescent="0.2">
      <c r="A33" s="229"/>
      <c r="B33" s="238"/>
    </row>
    <row r="34" spans="1:4" x14ac:dyDescent="0.2">
      <c r="A34" s="235" t="s">
        <v>187</v>
      </c>
      <c r="B34" s="221"/>
    </row>
    <row r="35" spans="1:4" x14ac:dyDescent="0.2">
      <c r="A35" s="224" t="s">
        <v>188</v>
      </c>
      <c r="B35" s="260" t="s">
        <v>218</v>
      </c>
    </row>
    <row r="36" spans="1:4" x14ac:dyDescent="0.2">
      <c r="A36" s="222"/>
      <c r="B36" s="261"/>
    </row>
    <row r="37" spans="1:4" x14ac:dyDescent="0.2">
      <c r="A37" s="222"/>
      <c r="B37" s="261"/>
    </row>
    <row r="38" spans="1:4" x14ac:dyDescent="0.2">
      <c r="A38" s="222"/>
      <c r="B38" s="261"/>
    </row>
    <row r="39" spans="1:4" x14ac:dyDescent="0.2">
      <c r="A39" s="222"/>
      <c r="B39" s="261"/>
    </row>
    <row r="40" spans="1:4" x14ac:dyDescent="0.2">
      <c r="A40" s="222"/>
      <c r="B40" s="261"/>
    </row>
    <row r="41" spans="1:4" x14ac:dyDescent="0.2">
      <c r="A41" s="222"/>
      <c r="B41" s="261"/>
    </row>
    <row r="42" spans="1:4" x14ac:dyDescent="0.2">
      <c r="A42" s="222"/>
      <c r="B42" s="226"/>
    </row>
    <row r="43" spans="1:4" x14ac:dyDescent="0.2">
      <c r="A43" s="235" t="s">
        <v>189</v>
      </c>
      <c r="B43" s="239">
        <v>258364</v>
      </c>
      <c r="D43" s="240"/>
    </row>
    <row r="44" spans="1:4" s="221" customFormat="1" x14ac:dyDescent="0.2">
      <c r="A44" s="241"/>
      <c r="B44" s="226"/>
    </row>
    <row r="45" spans="1:4" x14ac:dyDescent="0.2">
      <c r="A45" s="235"/>
    </row>
    <row r="46" spans="1:4" x14ac:dyDescent="0.2">
      <c r="A46" s="67"/>
      <c r="B46" s="67"/>
    </row>
    <row r="48" spans="1:4" x14ac:dyDescent="0.2">
      <c r="A48" s="219"/>
      <c r="B48" s="226"/>
    </row>
    <row r="49" spans="1:2" x14ac:dyDescent="0.2">
      <c r="A49" s="219"/>
      <c r="B49" s="226"/>
    </row>
    <row r="50" spans="1:2" x14ac:dyDescent="0.2">
      <c r="A50" s="219"/>
      <c r="B50" s="226"/>
    </row>
    <row r="51" spans="1:2" x14ac:dyDescent="0.2">
      <c r="A51" s="219"/>
      <c r="B51" s="242"/>
    </row>
    <row r="52" spans="1:2" x14ac:dyDescent="0.2">
      <c r="A52" s="219"/>
      <c r="B52" s="226"/>
    </row>
    <row r="53" spans="1:2" x14ac:dyDescent="0.2">
      <c r="A53" s="219"/>
      <c r="B53" s="243"/>
    </row>
  </sheetData>
  <sheetProtection password="81A3" sheet="1" selectLockedCells="1"/>
  <mergeCells count="1">
    <mergeCell ref="B35:B41"/>
  </mergeCells>
  <pageMargins left="0.75" right="0.75" top="1" bottom="1" header="0.5" footer="0.5"/>
  <pageSetup scale="96" orientation="portrait" r:id="rId1"/>
  <headerFooter alignWithMargins="0">
    <oddFooter>&amp;CVersion 4-1-15</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5601" r:id="rId4" name="Check Box 1">
              <controlPr defaultSize="0" autoFill="0" autoLine="0" autoPict="0">
                <anchor moveWithCells="1">
                  <from>
                    <xdr:col>1</xdr:col>
                    <xdr:colOff>57150</xdr:colOff>
                    <xdr:row>24</xdr:row>
                    <xdr:rowOff>133350</xdr:rowOff>
                  </from>
                  <to>
                    <xdr:col>1</xdr:col>
                    <xdr:colOff>361950</xdr:colOff>
                    <xdr:row>26</xdr:row>
                    <xdr:rowOff>28575</xdr:rowOff>
                  </to>
                </anchor>
              </controlPr>
            </control>
          </mc:Choice>
        </mc:AlternateContent>
        <mc:AlternateContent xmlns:mc="http://schemas.openxmlformats.org/markup-compatibility/2006">
          <mc:Choice Requires="x14">
            <control shapeId="25602" r:id="rId5" name="Check Box 2">
              <controlPr defaultSize="0" autoFill="0" autoLine="0" autoPict="0">
                <anchor moveWithCells="1">
                  <from>
                    <xdr:col>1</xdr:col>
                    <xdr:colOff>57150</xdr:colOff>
                    <xdr:row>25</xdr:row>
                    <xdr:rowOff>133350</xdr:rowOff>
                  </from>
                  <to>
                    <xdr:col>1</xdr:col>
                    <xdr:colOff>361950</xdr:colOff>
                    <xdr:row>27</xdr:row>
                    <xdr:rowOff>28575</xdr:rowOff>
                  </to>
                </anchor>
              </controlPr>
            </control>
          </mc:Choice>
        </mc:AlternateContent>
        <mc:AlternateContent xmlns:mc="http://schemas.openxmlformats.org/markup-compatibility/2006">
          <mc:Choice Requires="x14">
            <control shapeId="25603" r:id="rId6" name="Check Box 3">
              <controlPr defaultSize="0" autoFill="0" autoLine="0" autoPict="0">
                <anchor moveWithCells="1">
                  <from>
                    <xdr:col>1</xdr:col>
                    <xdr:colOff>57150</xdr:colOff>
                    <xdr:row>26</xdr:row>
                    <xdr:rowOff>133350</xdr:rowOff>
                  </from>
                  <to>
                    <xdr:col>1</xdr:col>
                    <xdr:colOff>361950</xdr:colOff>
                    <xdr:row>28</xdr:row>
                    <xdr:rowOff>28575</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indexed="57"/>
  </sheetPr>
  <dimension ref="A1:E26"/>
  <sheetViews>
    <sheetView workbookViewId="0">
      <selection activeCell="A23" sqref="A23:B23"/>
    </sheetView>
  </sheetViews>
  <sheetFormatPr defaultRowHeight="12.75" x14ac:dyDescent="0.2"/>
  <cols>
    <col min="1" max="1" width="49.5703125" style="76" customWidth="1"/>
    <col min="2" max="2" width="57.85546875" style="76" customWidth="1"/>
    <col min="3" max="3" width="17.42578125" style="75" customWidth="1"/>
    <col min="4" max="16384" width="9.140625" style="76"/>
  </cols>
  <sheetData>
    <row r="1" spans="1:3" ht="20.25" x14ac:dyDescent="0.4">
      <c r="A1" s="452" t="s">
        <v>29</v>
      </c>
      <c r="B1" s="331"/>
      <c r="C1" s="331"/>
    </row>
    <row r="2" spans="1:3" ht="20.25" x14ac:dyDescent="0.4">
      <c r="A2" s="472"/>
      <c r="B2" s="473"/>
      <c r="C2" s="473"/>
    </row>
    <row r="3" spans="1:3" x14ac:dyDescent="0.2">
      <c r="A3" s="74" t="s">
        <v>35</v>
      </c>
      <c r="B3" s="462" t="str">
        <f>+'Form I-Budget Summary'!E3</f>
        <v>Fort Bend County</v>
      </c>
      <c r="C3" s="479"/>
    </row>
    <row r="4" spans="1:3" x14ac:dyDescent="0.2">
      <c r="A4" s="78"/>
    </row>
    <row r="5" spans="1:3" s="79" customFormat="1" ht="45.75" customHeight="1" thickBot="1" x14ac:dyDescent="0.35">
      <c r="A5" s="210" t="s">
        <v>165</v>
      </c>
      <c r="B5" s="84" t="s">
        <v>113</v>
      </c>
      <c r="C5" s="84" t="s">
        <v>4</v>
      </c>
    </row>
    <row r="6" spans="1:3" ht="15" thickTop="1" x14ac:dyDescent="0.2">
      <c r="A6" s="40"/>
      <c r="B6" s="40"/>
      <c r="C6" s="51">
        <v>0</v>
      </c>
    </row>
    <row r="7" spans="1:3" ht="14.25" x14ac:dyDescent="0.2">
      <c r="A7" s="40"/>
      <c r="B7" s="40"/>
      <c r="C7" s="51">
        <v>0</v>
      </c>
    </row>
    <row r="8" spans="1:3" ht="14.25" x14ac:dyDescent="0.2">
      <c r="A8" s="40"/>
      <c r="B8" s="40"/>
      <c r="C8" s="51">
        <v>0</v>
      </c>
    </row>
    <row r="9" spans="1:3" ht="14.25" x14ac:dyDescent="0.2">
      <c r="A9" s="40"/>
      <c r="B9" s="40"/>
      <c r="C9" s="51">
        <v>0</v>
      </c>
    </row>
    <row r="10" spans="1:3" ht="14.25" x14ac:dyDescent="0.2">
      <c r="A10" s="40"/>
      <c r="B10" s="40"/>
      <c r="C10" s="51">
        <v>0</v>
      </c>
    </row>
    <row r="11" spans="1:3" ht="14.25" x14ac:dyDescent="0.2">
      <c r="A11" s="40"/>
      <c r="B11" s="40"/>
      <c r="C11" s="51">
        <v>0</v>
      </c>
    </row>
    <row r="12" spans="1:3" ht="14.25" x14ac:dyDescent="0.2">
      <c r="A12" s="40"/>
      <c r="B12" s="40"/>
      <c r="C12" s="51">
        <v>0</v>
      </c>
    </row>
    <row r="13" spans="1:3" ht="14.25" x14ac:dyDescent="0.2">
      <c r="A13" s="40"/>
      <c r="B13" s="40"/>
      <c r="C13" s="51">
        <v>0</v>
      </c>
    </row>
    <row r="14" spans="1:3" ht="14.25" x14ac:dyDescent="0.2">
      <c r="A14" s="40"/>
      <c r="B14" s="40"/>
      <c r="C14" s="51">
        <v>0</v>
      </c>
    </row>
    <row r="15" spans="1:3" ht="14.25" x14ac:dyDescent="0.2">
      <c r="A15" s="40"/>
      <c r="B15" s="40"/>
      <c r="C15" s="51">
        <v>0</v>
      </c>
    </row>
    <row r="16" spans="1:3" ht="14.25" x14ac:dyDescent="0.2">
      <c r="A16" s="40"/>
      <c r="B16" s="40"/>
      <c r="C16" s="51">
        <v>0</v>
      </c>
    </row>
    <row r="17" spans="1:5" ht="14.25" x14ac:dyDescent="0.2">
      <c r="A17" s="40"/>
      <c r="B17" s="40"/>
      <c r="C17" s="51">
        <v>0</v>
      </c>
    </row>
    <row r="18" spans="1:5" ht="14.25" x14ac:dyDescent="0.2">
      <c r="A18" s="40"/>
      <c r="B18" s="40"/>
      <c r="C18" s="51">
        <v>0</v>
      </c>
    </row>
    <row r="19" spans="1:5" ht="14.25" x14ac:dyDescent="0.2">
      <c r="A19" s="40"/>
      <c r="B19" s="40"/>
      <c r="C19" s="51">
        <v>0</v>
      </c>
    </row>
    <row r="20" spans="1:5" ht="14.25" x14ac:dyDescent="0.2">
      <c r="A20" s="40"/>
      <c r="B20" s="40"/>
      <c r="C20" s="51">
        <v>0</v>
      </c>
    </row>
    <row r="21" spans="1:5" ht="14.25" x14ac:dyDescent="0.2">
      <c r="A21" s="40"/>
      <c r="B21" s="40"/>
      <c r="C21" s="51">
        <v>0</v>
      </c>
    </row>
    <row r="22" spans="1:5" ht="14.25" x14ac:dyDescent="0.2">
      <c r="A22" s="40"/>
      <c r="B22" s="40"/>
      <c r="C22" s="51">
        <v>0</v>
      </c>
    </row>
    <row r="23" spans="1:5" x14ac:dyDescent="0.2">
      <c r="A23" s="458" t="s">
        <v>118</v>
      </c>
      <c r="B23" s="471"/>
      <c r="C23" s="184">
        <f>'Form I - 6a Other Supp'!C25+'Form I - 6b Other Supp'!C25</f>
        <v>0</v>
      </c>
      <c r="D23" s="80"/>
      <c r="E23" s="64"/>
    </row>
    <row r="24" spans="1:5" s="83" customFormat="1" ht="15" thickBot="1" x14ac:dyDescent="0.25">
      <c r="A24" s="81" t="s">
        <v>71</v>
      </c>
      <c r="B24" s="81" t="s">
        <v>71</v>
      </c>
      <c r="C24" s="82" t="s">
        <v>71</v>
      </c>
    </row>
    <row r="25" spans="1:5" s="83" customFormat="1" ht="38.25" customHeight="1" thickBot="1" x14ac:dyDescent="0.35">
      <c r="B25" s="85" t="s">
        <v>30</v>
      </c>
      <c r="C25" s="86">
        <f>ROUND((SUM(C6:C23)),0)</f>
        <v>0</v>
      </c>
    </row>
    <row r="26" spans="1:5" s="83" customFormat="1" x14ac:dyDescent="0.2">
      <c r="C26" s="28"/>
    </row>
  </sheetData>
  <sheetProtection formatCells="0" formatRows="0" selectLockedCells="1"/>
  <mergeCells count="4">
    <mergeCell ref="A1:C1"/>
    <mergeCell ref="A2:C2"/>
    <mergeCell ref="B3:C3"/>
    <mergeCell ref="A23:B23"/>
  </mergeCells>
  <phoneticPr fontId="12" type="noConversion"/>
  <pageMargins left="0.5" right="0.5" top="0.5" bottom="0.5" header="0.5" footer="0.5"/>
  <pageSetup orientation="landscape" r:id="rId1"/>
  <headerFooter alignWithMargins="0">
    <oddFooter>&amp;RRevised: 7/6/2009</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indexed="44"/>
  </sheetPr>
  <dimension ref="A1:H16"/>
  <sheetViews>
    <sheetView workbookViewId="0">
      <selection activeCell="D9" sqref="D9"/>
    </sheetView>
  </sheetViews>
  <sheetFormatPr defaultRowHeight="12.75" x14ac:dyDescent="0.2"/>
  <cols>
    <col min="1" max="1" width="0.85546875" customWidth="1"/>
    <col min="2" max="2" width="5.85546875" customWidth="1"/>
    <col min="3" max="3" width="1.42578125" customWidth="1"/>
    <col min="4" max="4" width="58.140625" customWidth="1"/>
    <col min="5" max="5" width="2.85546875" customWidth="1"/>
    <col min="6" max="6" width="10.42578125" customWidth="1"/>
    <col min="7" max="7" width="48" customWidth="1"/>
    <col min="8" max="8" width="21.85546875" bestFit="1" customWidth="1"/>
  </cols>
  <sheetData>
    <row r="1" spans="1:8" ht="20.25" x14ac:dyDescent="0.4">
      <c r="A1" s="480" t="s">
        <v>9</v>
      </c>
      <c r="B1" s="480"/>
      <c r="C1" s="480"/>
      <c r="D1" s="480"/>
      <c r="E1" s="480"/>
      <c r="F1" s="480"/>
      <c r="G1" s="480"/>
      <c r="H1" s="25"/>
    </row>
    <row r="2" spans="1:8" x14ac:dyDescent="0.2">
      <c r="A2" s="263"/>
      <c r="B2" s="263"/>
      <c r="C2" s="263"/>
      <c r="D2" s="263"/>
      <c r="E2" s="263"/>
      <c r="F2" s="263"/>
      <c r="G2" s="263"/>
    </row>
    <row r="3" spans="1:8" x14ac:dyDescent="0.2">
      <c r="C3" s="4"/>
      <c r="D3" s="3" t="s">
        <v>35</v>
      </c>
      <c r="E3" s="481" t="str">
        <f>'Form I-Budget Summary'!E3</f>
        <v>Fort Bend County</v>
      </c>
      <c r="F3" s="482"/>
      <c r="G3" s="483"/>
    </row>
    <row r="4" spans="1:8" ht="9" customHeight="1" x14ac:dyDescent="0.2">
      <c r="A4" s="263"/>
      <c r="B4" s="263"/>
      <c r="C4" s="263"/>
      <c r="D4" s="263"/>
      <c r="E4" s="263"/>
      <c r="F4" s="263"/>
      <c r="G4" s="263"/>
    </row>
    <row r="5" spans="1:8" ht="18" customHeight="1" x14ac:dyDescent="0.2">
      <c r="C5" s="4"/>
      <c r="D5" s="484" t="s">
        <v>22</v>
      </c>
      <c r="E5" s="317"/>
      <c r="F5" s="43" t="s">
        <v>12</v>
      </c>
      <c r="G5" s="56">
        <v>0</v>
      </c>
    </row>
    <row r="6" spans="1:8" ht="7.5" customHeight="1" x14ac:dyDescent="0.2"/>
    <row r="7" spans="1:8" ht="16.5" x14ac:dyDescent="0.2">
      <c r="A7" s="485" t="s">
        <v>20</v>
      </c>
      <c r="B7" s="486"/>
      <c r="C7" s="486"/>
      <c r="D7" s="486"/>
      <c r="E7" s="486"/>
      <c r="F7" s="186"/>
      <c r="G7" s="187"/>
    </row>
    <row r="8" spans="1:8" ht="7.5" customHeight="1" x14ac:dyDescent="0.2">
      <c r="A8" s="188"/>
      <c r="B8" s="189"/>
      <c r="C8" s="189"/>
      <c r="D8" s="189"/>
      <c r="E8" s="189"/>
      <c r="F8" s="190"/>
      <c r="G8" s="191"/>
    </row>
    <row r="9" spans="1:8" ht="128.25" customHeight="1" x14ac:dyDescent="0.2">
      <c r="A9" s="192"/>
      <c r="B9" s="193" t="s">
        <v>10</v>
      </c>
      <c r="C9" s="5"/>
      <c r="D9" s="211" t="s">
        <v>166</v>
      </c>
      <c r="E9" s="5"/>
      <c r="F9" s="194" t="s">
        <v>120</v>
      </c>
      <c r="G9" s="195"/>
      <c r="H9" s="24"/>
    </row>
    <row r="10" spans="1:8" ht="7.5" customHeight="1" x14ac:dyDescent="0.2">
      <c r="A10" s="196"/>
      <c r="B10" s="197"/>
      <c r="C10" s="190"/>
      <c r="D10" s="198" t="s">
        <v>126</v>
      </c>
      <c r="E10" s="190"/>
      <c r="F10" s="199"/>
      <c r="G10" s="200"/>
      <c r="H10" s="24"/>
    </row>
    <row r="11" spans="1:8" ht="55.5" customHeight="1" x14ac:dyDescent="0.2">
      <c r="A11" s="192"/>
      <c r="B11" s="193" t="s">
        <v>10</v>
      </c>
      <c r="C11" s="5"/>
      <c r="D11" s="211" t="s">
        <v>167</v>
      </c>
      <c r="E11" s="5"/>
      <c r="F11" s="190"/>
      <c r="G11" s="201"/>
      <c r="H11" s="24"/>
    </row>
    <row r="12" spans="1:8" ht="9" customHeight="1" x14ac:dyDescent="0.2">
      <c r="A12" s="202"/>
      <c r="B12" s="190"/>
      <c r="C12" s="190"/>
      <c r="D12" s="190"/>
      <c r="E12" s="190"/>
      <c r="F12" s="190"/>
      <c r="G12" s="191"/>
    </row>
    <row r="13" spans="1:8" ht="55.5" customHeight="1" x14ac:dyDescent="0.2">
      <c r="A13" s="192"/>
      <c r="B13" s="193" t="s">
        <v>10</v>
      </c>
      <c r="C13" s="5"/>
      <c r="D13" s="211" t="s">
        <v>153</v>
      </c>
      <c r="E13" s="5"/>
      <c r="F13" s="190"/>
      <c r="G13" s="201"/>
      <c r="H13" s="24"/>
    </row>
    <row r="14" spans="1:8" ht="17.25" customHeight="1" x14ac:dyDescent="0.2">
      <c r="A14" s="487"/>
      <c r="B14" s="488"/>
      <c r="C14" s="488"/>
      <c r="D14" s="488"/>
      <c r="E14" s="488"/>
      <c r="F14" s="488"/>
      <c r="G14" s="489"/>
    </row>
    <row r="15" spans="1:8" ht="14.25" customHeight="1" x14ac:dyDescent="0.2">
      <c r="A15" s="490"/>
      <c r="B15" s="491"/>
      <c r="C15" s="491"/>
      <c r="D15" s="491"/>
      <c r="E15" s="491"/>
      <c r="F15" s="491"/>
      <c r="G15" s="491"/>
    </row>
    <row r="16" spans="1:8" ht="57" customHeight="1" x14ac:dyDescent="0.2">
      <c r="A16" s="324" t="s">
        <v>157</v>
      </c>
      <c r="B16" s="324"/>
      <c r="C16" s="324"/>
      <c r="D16" s="324"/>
      <c r="E16" s="324"/>
      <c r="F16" s="324"/>
      <c r="G16" s="324"/>
    </row>
  </sheetData>
  <sheetProtection selectLockedCells="1"/>
  <mergeCells count="9">
    <mergeCell ref="A1:G1"/>
    <mergeCell ref="E3:G3"/>
    <mergeCell ref="D5:E5"/>
    <mergeCell ref="A2:G2"/>
    <mergeCell ref="A16:G16"/>
    <mergeCell ref="A4:G4"/>
    <mergeCell ref="A7:E7"/>
    <mergeCell ref="A14:G14"/>
    <mergeCell ref="A15:G15"/>
  </mergeCells>
  <phoneticPr fontId="12" type="noConversion"/>
  <pageMargins left="0.5" right="0.5" top="0.5" bottom="0.5" header="0.5" footer="0.5"/>
  <pageSetup orientation="landscape" r:id="rId1"/>
  <headerFooter alignWithMargins="0">
    <oddFooter>&amp;RRevised: 7/6/2009</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indexed="13"/>
  </sheetPr>
  <dimension ref="B1:B15"/>
  <sheetViews>
    <sheetView workbookViewId="0">
      <selection activeCell="B16" sqref="B16"/>
    </sheetView>
  </sheetViews>
  <sheetFormatPr defaultRowHeight="12.75" x14ac:dyDescent="0.2"/>
  <cols>
    <col min="1" max="1" width="5.5703125" customWidth="1"/>
    <col min="2" max="2" width="95.42578125" customWidth="1"/>
  </cols>
  <sheetData>
    <row r="1" spans="2:2" ht="22.5" customHeight="1" x14ac:dyDescent="0.2"/>
    <row r="2" spans="2:2" ht="15.75" x14ac:dyDescent="0.25">
      <c r="B2" s="212" t="s">
        <v>13</v>
      </c>
    </row>
    <row r="3" spans="2:2" x14ac:dyDescent="0.2">
      <c r="B3" s="213"/>
    </row>
    <row r="4" spans="2:2" ht="135.75" customHeight="1" x14ac:dyDescent="0.2">
      <c r="B4" s="215" t="s">
        <v>136</v>
      </c>
    </row>
    <row r="5" spans="2:2" ht="186.75" customHeight="1" x14ac:dyDescent="0.2">
      <c r="B5" s="214" t="s">
        <v>154</v>
      </c>
    </row>
    <row r="7" spans="2:2" x14ac:dyDescent="0.2">
      <c r="B7" t="s">
        <v>126</v>
      </c>
    </row>
    <row r="9" spans="2:2" x14ac:dyDescent="0.2">
      <c r="B9" t="s">
        <v>126</v>
      </c>
    </row>
    <row r="11" spans="2:2" x14ac:dyDescent="0.2">
      <c r="B11" t="s">
        <v>126</v>
      </c>
    </row>
    <row r="12" spans="2:2" x14ac:dyDescent="0.2">
      <c r="B12" t="s">
        <v>126</v>
      </c>
    </row>
    <row r="13" spans="2:2" x14ac:dyDescent="0.2">
      <c r="B13" t="s">
        <v>126</v>
      </c>
    </row>
    <row r="15" spans="2:2" x14ac:dyDescent="0.2">
      <c r="B15" t="s">
        <v>126</v>
      </c>
    </row>
  </sheetData>
  <phoneticPr fontId="12" type="noConversion"/>
  <pageMargins left="0.75" right="0.75" top="1" bottom="1" header="0.5" footer="0.5"/>
  <pageSetup orientation="portrait" horizontalDpi="1200" verticalDpi="1200" r:id="rId1"/>
  <headerFooter alignWithMargins="0">
    <oddFooter>&amp;RRevised: 7/6/2009</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indexed="15"/>
  </sheetPr>
  <dimension ref="A1:H23"/>
  <sheetViews>
    <sheetView workbookViewId="0">
      <selection activeCell="A5" sqref="A5"/>
    </sheetView>
  </sheetViews>
  <sheetFormatPr defaultRowHeight="12.75" x14ac:dyDescent="0.2"/>
  <cols>
    <col min="1" max="1" width="34.85546875" style="76" customWidth="1"/>
    <col min="2" max="2" width="6.42578125" style="76" customWidth="1"/>
    <col min="3" max="3" width="33.42578125" style="76" customWidth="1"/>
    <col min="4" max="4" width="5.140625" style="76" customWidth="1"/>
    <col min="5" max="5" width="14.42578125" style="76" customWidth="1"/>
    <col min="6" max="6" width="12.5703125" style="76" customWidth="1"/>
    <col min="7" max="7" width="7.85546875" style="76" customWidth="1"/>
    <col min="8" max="8" width="15.42578125" style="76" customWidth="1"/>
    <col min="9" max="9" width="10.140625" style="76" bestFit="1" customWidth="1"/>
    <col min="10" max="16384" width="9.140625" style="76"/>
  </cols>
  <sheetData>
    <row r="1" spans="1:8" ht="19.5" x14ac:dyDescent="0.4">
      <c r="A1" s="330" t="s">
        <v>14</v>
      </c>
      <c r="B1" s="330"/>
      <c r="C1" s="331"/>
      <c r="D1" s="331"/>
      <c r="E1" s="331"/>
      <c r="F1" s="331"/>
      <c r="G1" s="331"/>
      <c r="H1" s="331"/>
    </row>
    <row r="2" spans="1:8" x14ac:dyDescent="0.2">
      <c r="A2" s="135"/>
      <c r="B2" s="135"/>
      <c r="C2" s="135"/>
    </row>
    <row r="3" spans="1:8" x14ac:dyDescent="0.2">
      <c r="A3" s="146" t="s">
        <v>35</v>
      </c>
      <c r="B3" s="327" t="str">
        <f>'Form I-Budget Summary'!E3</f>
        <v>Fort Bend County</v>
      </c>
      <c r="C3" s="494"/>
      <c r="D3" s="494"/>
      <c r="E3" s="494"/>
      <c r="F3" s="494"/>
      <c r="G3" s="494"/>
      <c r="H3" s="495"/>
    </row>
    <row r="4" spans="1:8" ht="15" thickBot="1" x14ac:dyDescent="0.25">
      <c r="A4" s="77"/>
      <c r="B4" s="77"/>
      <c r="C4" s="77"/>
      <c r="D4" s="136"/>
    </row>
    <row r="5" spans="1:8" ht="18" customHeight="1" thickBot="1" x14ac:dyDescent="0.35">
      <c r="A5" s="147" t="s">
        <v>74</v>
      </c>
      <c r="B5" s="356" t="s">
        <v>128</v>
      </c>
      <c r="C5" s="334" t="s">
        <v>73</v>
      </c>
      <c r="D5" s="334" t="s">
        <v>75</v>
      </c>
      <c r="E5" s="334" t="s">
        <v>129</v>
      </c>
      <c r="F5" s="334" t="s">
        <v>132</v>
      </c>
      <c r="G5" s="365" t="s">
        <v>131</v>
      </c>
      <c r="H5" s="334" t="s">
        <v>130</v>
      </c>
    </row>
    <row r="6" spans="1:8" s="137" customFormat="1" ht="13.5" customHeight="1" x14ac:dyDescent="0.2">
      <c r="A6" s="148" t="s">
        <v>72</v>
      </c>
      <c r="B6" s="357"/>
      <c r="C6" s="359"/>
      <c r="D6" s="361"/>
      <c r="E6" s="335"/>
      <c r="F6" s="335"/>
      <c r="G6" s="359"/>
      <c r="H6" s="335"/>
    </row>
    <row r="7" spans="1:8" s="137" customFormat="1" ht="13.5" customHeight="1" thickBot="1" x14ac:dyDescent="0.25">
      <c r="A7" s="149" t="s">
        <v>76</v>
      </c>
      <c r="B7" s="358"/>
      <c r="C7" s="360"/>
      <c r="D7" s="362"/>
      <c r="E7" s="336"/>
      <c r="F7" s="336"/>
      <c r="G7" s="360"/>
      <c r="H7" s="336"/>
    </row>
    <row r="8" spans="1:8" s="83" customFormat="1" ht="15" thickTop="1" x14ac:dyDescent="0.2">
      <c r="A8" s="29"/>
      <c r="B8" s="30" t="s">
        <v>126</v>
      </c>
      <c r="C8" s="31" t="s">
        <v>126</v>
      </c>
      <c r="D8" s="27"/>
      <c r="E8" s="27" t="s">
        <v>126</v>
      </c>
      <c r="F8" s="32"/>
      <c r="G8" s="52"/>
      <c r="H8" s="150">
        <f t="shared" ref="H8:H21" si="0">+D8*F8*G8</f>
        <v>0</v>
      </c>
    </row>
    <row r="9" spans="1:8" s="83" customFormat="1" ht="14.25" x14ac:dyDescent="0.2">
      <c r="A9" s="29" t="s">
        <v>126</v>
      </c>
      <c r="B9" s="30" t="s">
        <v>126</v>
      </c>
      <c r="C9" s="31" t="s">
        <v>126</v>
      </c>
      <c r="D9" s="27"/>
      <c r="E9" s="27" t="s">
        <v>126</v>
      </c>
      <c r="F9" s="32"/>
      <c r="G9" s="52"/>
      <c r="H9" s="150">
        <f t="shared" si="0"/>
        <v>0</v>
      </c>
    </row>
    <row r="10" spans="1:8" s="83" customFormat="1" ht="14.25" x14ac:dyDescent="0.2">
      <c r="A10" s="29" t="s">
        <v>126</v>
      </c>
      <c r="B10" s="30" t="s">
        <v>126</v>
      </c>
      <c r="C10" s="31" t="s">
        <v>126</v>
      </c>
      <c r="D10" s="27"/>
      <c r="E10" s="27" t="s">
        <v>126</v>
      </c>
      <c r="F10" s="32"/>
      <c r="G10" s="52"/>
      <c r="H10" s="150">
        <f t="shared" si="0"/>
        <v>0</v>
      </c>
    </row>
    <row r="11" spans="1:8" s="83" customFormat="1" ht="14.25" x14ac:dyDescent="0.2">
      <c r="A11" s="29" t="s">
        <v>126</v>
      </c>
      <c r="B11" s="30" t="s">
        <v>126</v>
      </c>
      <c r="C11" s="31" t="s">
        <v>126</v>
      </c>
      <c r="D11" s="27"/>
      <c r="E11" s="27" t="s">
        <v>126</v>
      </c>
      <c r="F11" s="32"/>
      <c r="G11" s="52"/>
      <c r="H11" s="150">
        <f t="shared" si="0"/>
        <v>0</v>
      </c>
    </row>
    <row r="12" spans="1:8" s="83" customFormat="1" ht="14.25" x14ac:dyDescent="0.2">
      <c r="A12" s="29" t="s">
        <v>126</v>
      </c>
      <c r="B12" s="30" t="s">
        <v>126</v>
      </c>
      <c r="C12" s="31" t="s">
        <v>126</v>
      </c>
      <c r="D12" s="27"/>
      <c r="E12" s="27" t="s">
        <v>126</v>
      </c>
      <c r="F12" s="32"/>
      <c r="G12" s="52"/>
      <c r="H12" s="150">
        <f t="shared" si="0"/>
        <v>0</v>
      </c>
    </row>
    <row r="13" spans="1:8" s="83" customFormat="1" ht="14.25" x14ac:dyDescent="0.2">
      <c r="A13" s="29" t="s">
        <v>126</v>
      </c>
      <c r="B13" s="30" t="s">
        <v>126</v>
      </c>
      <c r="C13" s="31" t="s">
        <v>126</v>
      </c>
      <c r="D13" s="27"/>
      <c r="E13" s="27" t="s">
        <v>126</v>
      </c>
      <c r="F13" s="32"/>
      <c r="G13" s="52"/>
      <c r="H13" s="150">
        <f t="shared" si="0"/>
        <v>0</v>
      </c>
    </row>
    <row r="14" spans="1:8" s="83" customFormat="1" ht="14.25" x14ac:dyDescent="0.2">
      <c r="A14" s="29" t="s">
        <v>126</v>
      </c>
      <c r="B14" s="30" t="s">
        <v>126</v>
      </c>
      <c r="C14" s="31" t="s">
        <v>126</v>
      </c>
      <c r="D14" s="27"/>
      <c r="E14" s="27" t="s">
        <v>126</v>
      </c>
      <c r="F14" s="32"/>
      <c r="G14" s="52"/>
      <c r="H14" s="150">
        <f t="shared" si="0"/>
        <v>0</v>
      </c>
    </row>
    <row r="15" spans="1:8" s="83" customFormat="1" ht="14.25" x14ac:dyDescent="0.2">
      <c r="A15" s="29" t="s">
        <v>126</v>
      </c>
      <c r="B15" s="30" t="s">
        <v>126</v>
      </c>
      <c r="C15" s="31" t="s">
        <v>126</v>
      </c>
      <c r="D15" s="27"/>
      <c r="E15" s="27" t="s">
        <v>126</v>
      </c>
      <c r="F15" s="32"/>
      <c r="G15" s="52"/>
      <c r="H15" s="150">
        <f t="shared" si="0"/>
        <v>0</v>
      </c>
    </row>
    <row r="16" spans="1:8" s="83" customFormat="1" ht="14.25" x14ac:dyDescent="0.2">
      <c r="A16" s="29" t="s">
        <v>126</v>
      </c>
      <c r="B16" s="30" t="s">
        <v>126</v>
      </c>
      <c r="C16" s="31" t="s">
        <v>126</v>
      </c>
      <c r="D16" s="27"/>
      <c r="E16" s="27" t="s">
        <v>126</v>
      </c>
      <c r="F16" s="32"/>
      <c r="G16" s="52"/>
      <c r="H16" s="150">
        <f t="shared" si="0"/>
        <v>0</v>
      </c>
    </row>
    <row r="17" spans="1:8" s="83" customFormat="1" ht="14.25" x14ac:dyDescent="0.2">
      <c r="A17" s="29" t="s">
        <v>126</v>
      </c>
      <c r="B17" s="30" t="s">
        <v>126</v>
      </c>
      <c r="C17" s="31" t="s">
        <v>126</v>
      </c>
      <c r="D17" s="27"/>
      <c r="E17" s="27" t="s">
        <v>126</v>
      </c>
      <c r="F17" s="32"/>
      <c r="G17" s="52"/>
      <c r="H17" s="150">
        <f t="shared" si="0"/>
        <v>0</v>
      </c>
    </row>
    <row r="18" spans="1:8" s="83" customFormat="1" ht="14.25" x14ac:dyDescent="0.2">
      <c r="A18" s="29" t="s">
        <v>126</v>
      </c>
      <c r="B18" s="30" t="s">
        <v>126</v>
      </c>
      <c r="C18" s="31" t="s">
        <v>126</v>
      </c>
      <c r="D18" s="27"/>
      <c r="E18" s="27" t="s">
        <v>126</v>
      </c>
      <c r="F18" s="32"/>
      <c r="G18" s="52"/>
      <c r="H18" s="150">
        <f t="shared" si="0"/>
        <v>0</v>
      </c>
    </row>
    <row r="19" spans="1:8" s="83" customFormat="1" ht="14.25" x14ac:dyDescent="0.2">
      <c r="A19" s="29" t="s">
        <v>126</v>
      </c>
      <c r="B19" s="30" t="s">
        <v>126</v>
      </c>
      <c r="C19" s="31" t="s">
        <v>126</v>
      </c>
      <c r="D19" s="27"/>
      <c r="E19" s="27" t="s">
        <v>126</v>
      </c>
      <c r="F19" s="32"/>
      <c r="G19" s="52"/>
      <c r="H19" s="150">
        <f t="shared" si="0"/>
        <v>0</v>
      </c>
    </row>
    <row r="20" spans="1:8" s="83" customFormat="1" ht="14.25" x14ac:dyDescent="0.2">
      <c r="A20" s="29" t="s">
        <v>126</v>
      </c>
      <c r="B20" s="30" t="s">
        <v>126</v>
      </c>
      <c r="C20" s="31" t="s">
        <v>126</v>
      </c>
      <c r="D20" s="27"/>
      <c r="E20" s="27" t="s">
        <v>126</v>
      </c>
      <c r="F20" s="32"/>
      <c r="G20" s="52"/>
      <c r="H20" s="150">
        <f t="shared" si="0"/>
        <v>0</v>
      </c>
    </row>
    <row r="21" spans="1:8" s="83" customFormat="1" ht="15" thickBot="1" x14ac:dyDescent="0.25">
      <c r="A21" s="29" t="s">
        <v>126</v>
      </c>
      <c r="B21" s="30" t="s">
        <v>126</v>
      </c>
      <c r="C21" s="31" t="s">
        <v>126</v>
      </c>
      <c r="D21" s="27"/>
      <c r="E21" s="27" t="s">
        <v>126</v>
      </c>
      <c r="F21" s="32"/>
      <c r="G21" s="52"/>
      <c r="H21" s="150">
        <f t="shared" si="0"/>
        <v>0</v>
      </c>
    </row>
    <row r="22" spans="1:8" s="83" customFormat="1" ht="18" customHeight="1" thickBot="1" x14ac:dyDescent="0.35">
      <c r="A22" s="106"/>
      <c r="B22" s="106"/>
      <c r="C22" s="106"/>
      <c r="F22" s="492" t="s">
        <v>133</v>
      </c>
      <c r="G22" s="493"/>
      <c r="H22" s="151">
        <f>SUM(H8:H21)</f>
        <v>0</v>
      </c>
    </row>
    <row r="23" spans="1:8" s="83" customFormat="1" x14ac:dyDescent="0.2"/>
  </sheetData>
  <sheetProtection formatCells="0" formatRows="0" selectLockedCells="1"/>
  <mergeCells count="10">
    <mergeCell ref="F22:G22"/>
    <mergeCell ref="B3:H3"/>
    <mergeCell ref="A1:H1"/>
    <mergeCell ref="E5:E7"/>
    <mergeCell ref="B5:B7"/>
    <mergeCell ref="C5:C7"/>
    <mergeCell ref="D5:D7"/>
    <mergeCell ref="F5:F7"/>
    <mergeCell ref="G5:G7"/>
    <mergeCell ref="H5:H7"/>
  </mergeCells>
  <phoneticPr fontId="12" type="noConversion"/>
  <pageMargins left="0.5" right="0.5" top="0.75" bottom="0.5" header="0.5" footer="0.5"/>
  <pageSetup orientation="landscape" r:id="rId1"/>
  <headerFooter alignWithMargins="0">
    <oddFooter>&amp;RRevised: 7/6/2009</oddFooter>
  </headerFooter>
  <ignoredErrors>
    <ignoredError sqref="B3" unlockedFormula="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indexed="15"/>
  </sheetPr>
  <dimension ref="A1:H23"/>
  <sheetViews>
    <sheetView workbookViewId="0">
      <selection activeCell="A5" sqref="A5"/>
    </sheetView>
  </sheetViews>
  <sheetFormatPr defaultRowHeight="12.75" x14ac:dyDescent="0.2"/>
  <cols>
    <col min="1" max="1" width="34.85546875" style="76" customWidth="1"/>
    <col min="2" max="2" width="6.42578125" style="76" customWidth="1"/>
    <col min="3" max="3" width="33.42578125" style="76" customWidth="1"/>
    <col min="4" max="4" width="5.140625" style="76" customWidth="1"/>
    <col min="5" max="5" width="14.42578125" style="76" customWidth="1"/>
    <col min="6" max="6" width="12.5703125" style="76" customWidth="1"/>
    <col min="7" max="7" width="7.85546875" style="76" customWidth="1"/>
    <col min="8" max="8" width="15.42578125" style="76" customWidth="1"/>
    <col min="9" max="9" width="10.140625" style="76" bestFit="1" customWidth="1"/>
    <col min="10" max="16384" width="9.140625" style="76"/>
  </cols>
  <sheetData>
    <row r="1" spans="1:8" ht="19.5" x14ac:dyDescent="0.4">
      <c r="A1" s="330" t="s">
        <v>14</v>
      </c>
      <c r="B1" s="330"/>
      <c r="C1" s="331"/>
      <c r="D1" s="331"/>
      <c r="E1" s="331"/>
      <c r="F1" s="331"/>
      <c r="G1" s="331"/>
      <c r="H1" s="331"/>
    </row>
    <row r="2" spans="1:8" x14ac:dyDescent="0.2">
      <c r="A2" s="135"/>
      <c r="B2" s="135"/>
      <c r="C2" s="135"/>
    </row>
    <row r="3" spans="1:8" x14ac:dyDescent="0.2">
      <c r="A3" s="146" t="s">
        <v>35</v>
      </c>
      <c r="B3" s="327" t="str">
        <f>'Form I-Budget Summary'!E3</f>
        <v>Fort Bend County</v>
      </c>
      <c r="C3" s="494"/>
      <c r="D3" s="494"/>
      <c r="E3" s="494"/>
      <c r="F3" s="494"/>
      <c r="G3" s="494"/>
      <c r="H3" s="495"/>
    </row>
    <row r="4" spans="1:8" ht="15" thickBot="1" x14ac:dyDescent="0.25">
      <c r="A4" s="77"/>
      <c r="B4" s="77"/>
      <c r="C4" s="77"/>
      <c r="D4" s="136"/>
    </row>
    <row r="5" spans="1:8" ht="18" customHeight="1" thickBot="1" x14ac:dyDescent="0.35">
      <c r="A5" s="147" t="s">
        <v>74</v>
      </c>
      <c r="B5" s="356" t="s">
        <v>128</v>
      </c>
      <c r="C5" s="334" t="s">
        <v>73</v>
      </c>
      <c r="D5" s="334" t="s">
        <v>75</v>
      </c>
      <c r="E5" s="334" t="s">
        <v>129</v>
      </c>
      <c r="F5" s="334" t="s">
        <v>132</v>
      </c>
      <c r="G5" s="365" t="s">
        <v>131</v>
      </c>
      <c r="H5" s="334" t="s">
        <v>130</v>
      </c>
    </row>
    <row r="6" spans="1:8" s="137" customFormat="1" ht="13.5" customHeight="1" x14ac:dyDescent="0.2">
      <c r="A6" s="148" t="s">
        <v>72</v>
      </c>
      <c r="B6" s="357"/>
      <c r="C6" s="359"/>
      <c r="D6" s="361"/>
      <c r="E6" s="335"/>
      <c r="F6" s="335"/>
      <c r="G6" s="359"/>
      <c r="H6" s="335"/>
    </row>
    <row r="7" spans="1:8" s="137" customFormat="1" ht="13.5" customHeight="1" thickBot="1" x14ac:dyDescent="0.25">
      <c r="A7" s="149" t="s">
        <v>76</v>
      </c>
      <c r="B7" s="358"/>
      <c r="C7" s="360"/>
      <c r="D7" s="362"/>
      <c r="E7" s="336"/>
      <c r="F7" s="336"/>
      <c r="G7" s="360"/>
      <c r="H7" s="336"/>
    </row>
    <row r="8" spans="1:8" s="83" customFormat="1" ht="15" thickTop="1" x14ac:dyDescent="0.2">
      <c r="A8" s="29"/>
      <c r="B8" s="30" t="s">
        <v>126</v>
      </c>
      <c r="C8" s="31" t="s">
        <v>126</v>
      </c>
      <c r="D8" s="27"/>
      <c r="E8" s="27" t="s">
        <v>126</v>
      </c>
      <c r="F8" s="32"/>
      <c r="G8" s="52"/>
      <c r="H8" s="150">
        <f t="shared" ref="H8:H21" si="0">+D8*F8*G8</f>
        <v>0</v>
      </c>
    </row>
    <row r="9" spans="1:8" s="83" customFormat="1" ht="14.25" x14ac:dyDescent="0.2">
      <c r="A9" s="29" t="s">
        <v>126</v>
      </c>
      <c r="B9" s="30" t="s">
        <v>126</v>
      </c>
      <c r="C9" s="31" t="s">
        <v>126</v>
      </c>
      <c r="D9" s="27"/>
      <c r="E9" s="27" t="s">
        <v>126</v>
      </c>
      <c r="F9" s="32"/>
      <c r="G9" s="52"/>
      <c r="H9" s="150">
        <f t="shared" si="0"/>
        <v>0</v>
      </c>
    </row>
    <row r="10" spans="1:8" s="83" customFormat="1" ht="14.25" x14ac:dyDescent="0.2">
      <c r="A10" s="29" t="s">
        <v>126</v>
      </c>
      <c r="B10" s="30" t="s">
        <v>126</v>
      </c>
      <c r="C10" s="31" t="s">
        <v>126</v>
      </c>
      <c r="D10" s="27"/>
      <c r="E10" s="27" t="s">
        <v>126</v>
      </c>
      <c r="F10" s="32"/>
      <c r="G10" s="52"/>
      <c r="H10" s="150">
        <f t="shared" si="0"/>
        <v>0</v>
      </c>
    </row>
    <row r="11" spans="1:8" s="83" customFormat="1" ht="14.25" x14ac:dyDescent="0.2">
      <c r="A11" s="29" t="s">
        <v>126</v>
      </c>
      <c r="B11" s="30" t="s">
        <v>126</v>
      </c>
      <c r="C11" s="31" t="s">
        <v>126</v>
      </c>
      <c r="D11" s="27"/>
      <c r="E11" s="27" t="s">
        <v>126</v>
      </c>
      <c r="F11" s="32"/>
      <c r="G11" s="52"/>
      <c r="H11" s="150">
        <f t="shared" si="0"/>
        <v>0</v>
      </c>
    </row>
    <row r="12" spans="1:8" s="83" customFormat="1" ht="14.25" x14ac:dyDescent="0.2">
      <c r="A12" s="29" t="s">
        <v>126</v>
      </c>
      <c r="B12" s="30" t="s">
        <v>126</v>
      </c>
      <c r="C12" s="31" t="s">
        <v>126</v>
      </c>
      <c r="D12" s="27"/>
      <c r="E12" s="27" t="s">
        <v>126</v>
      </c>
      <c r="F12" s="32"/>
      <c r="G12" s="52"/>
      <c r="H12" s="150">
        <f t="shared" si="0"/>
        <v>0</v>
      </c>
    </row>
    <row r="13" spans="1:8" s="83" customFormat="1" ht="14.25" x14ac:dyDescent="0.2">
      <c r="A13" s="29" t="s">
        <v>126</v>
      </c>
      <c r="B13" s="30" t="s">
        <v>126</v>
      </c>
      <c r="C13" s="31" t="s">
        <v>126</v>
      </c>
      <c r="D13" s="27"/>
      <c r="E13" s="27" t="s">
        <v>126</v>
      </c>
      <c r="F13" s="32"/>
      <c r="G13" s="52"/>
      <c r="H13" s="150">
        <f t="shared" si="0"/>
        <v>0</v>
      </c>
    </row>
    <row r="14" spans="1:8" s="83" customFormat="1" ht="14.25" x14ac:dyDescent="0.2">
      <c r="A14" s="29" t="s">
        <v>126</v>
      </c>
      <c r="B14" s="30" t="s">
        <v>126</v>
      </c>
      <c r="C14" s="31" t="s">
        <v>126</v>
      </c>
      <c r="D14" s="27"/>
      <c r="E14" s="27" t="s">
        <v>126</v>
      </c>
      <c r="F14" s="32"/>
      <c r="G14" s="52"/>
      <c r="H14" s="150">
        <f t="shared" si="0"/>
        <v>0</v>
      </c>
    </row>
    <row r="15" spans="1:8" s="83" customFormat="1" ht="14.25" x14ac:dyDescent="0.2">
      <c r="A15" s="29" t="s">
        <v>126</v>
      </c>
      <c r="B15" s="30" t="s">
        <v>126</v>
      </c>
      <c r="C15" s="31" t="s">
        <v>126</v>
      </c>
      <c r="D15" s="27"/>
      <c r="E15" s="27" t="s">
        <v>126</v>
      </c>
      <c r="F15" s="32"/>
      <c r="G15" s="52"/>
      <c r="H15" s="150">
        <f t="shared" si="0"/>
        <v>0</v>
      </c>
    </row>
    <row r="16" spans="1:8" s="83" customFormat="1" ht="14.25" x14ac:dyDescent="0.2">
      <c r="A16" s="29" t="s">
        <v>126</v>
      </c>
      <c r="B16" s="30" t="s">
        <v>126</v>
      </c>
      <c r="C16" s="31" t="s">
        <v>126</v>
      </c>
      <c r="D16" s="27"/>
      <c r="E16" s="27" t="s">
        <v>126</v>
      </c>
      <c r="F16" s="32"/>
      <c r="G16" s="52"/>
      <c r="H16" s="150">
        <f t="shared" si="0"/>
        <v>0</v>
      </c>
    </row>
    <row r="17" spans="1:8" s="83" customFormat="1" ht="14.25" x14ac:dyDescent="0.2">
      <c r="A17" s="29" t="s">
        <v>126</v>
      </c>
      <c r="B17" s="30" t="s">
        <v>126</v>
      </c>
      <c r="C17" s="31" t="s">
        <v>126</v>
      </c>
      <c r="D17" s="27"/>
      <c r="E17" s="27" t="s">
        <v>126</v>
      </c>
      <c r="F17" s="32"/>
      <c r="G17" s="52"/>
      <c r="H17" s="150">
        <f t="shared" si="0"/>
        <v>0</v>
      </c>
    </row>
    <row r="18" spans="1:8" s="83" customFormat="1" ht="14.25" x14ac:dyDescent="0.2">
      <c r="A18" s="29" t="s">
        <v>126</v>
      </c>
      <c r="B18" s="30" t="s">
        <v>126</v>
      </c>
      <c r="C18" s="31" t="s">
        <v>126</v>
      </c>
      <c r="D18" s="27"/>
      <c r="E18" s="27"/>
      <c r="F18" s="32"/>
      <c r="G18" s="52"/>
      <c r="H18" s="150">
        <f t="shared" si="0"/>
        <v>0</v>
      </c>
    </row>
    <row r="19" spans="1:8" s="83" customFormat="1" ht="14.25" x14ac:dyDescent="0.2">
      <c r="A19" s="29" t="s">
        <v>126</v>
      </c>
      <c r="B19" s="30" t="s">
        <v>126</v>
      </c>
      <c r="C19" s="31" t="s">
        <v>126</v>
      </c>
      <c r="D19" s="27"/>
      <c r="E19" s="27"/>
      <c r="F19" s="32"/>
      <c r="G19" s="52"/>
      <c r="H19" s="150">
        <f t="shared" si="0"/>
        <v>0</v>
      </c>
    </row>
    <row r="20" spans="1:8" s="83" customFormat="1" ht="14.25" x14ac:dyDescent="0.2">
      <c r="A20" s="29" t="s">
        <v>126</v>
      </c>
      <c r="B20" s="30" t="s">
        <v>126</v>
      </c>
      <c r="C20" s="31" t="s">
        <v>126</v>
      </c>
      <c r="D20" s="27"/>
      <c r="E20" s="27" t="s">
        <v>126</v>
      </c>
      <c r="F20" s="32"/>
      <c r="G20" s="52"/>
      <c r="H20" s="150">
        <f t="shared" si="0"/>
        <v>0</v>
      </c>
    </row>
    <row r="21" spans="1:8" s="83" customFormat="1" ht="15" thickBot="1" x14ac:dyDescent="0.25">
      <c r="A21" s="29" t="s">
        <v>126</v>
      </c>
      <c r="B21" s="30" t="s">
        <v>126</v>
      </c>
      <c r="C21" s="31" t="s">
        <v>126</v>
      </c>
      <c r="D21" s="27"/>
      <c r="E21" s="27" t="s">
        <v>126</v>
      </c>
      <c r="F21" s="32"/>
      <c r="G21" s="52"/>
      <c r="H21" s="150">
        <f t="shared" si="0"/>
        <v>0</v>
      </c>
    </row>
    <row r="22" spans="1:8" s="83" customFormat="1" ht="18" customHeight="1" thickBot="1" x14ac:dyDescent="0.35">
      <c r="A22" s="106"/>
      <c r="B22" s="106"/>
      <c r="C22" s="106"/>
      <c r="F22" s="492" t="s">
        <v>133</v>
      </c>
      <c r="G22" s="493"/>
      <c r="H22" s="151">
        <f>SUM(H8:H21)</f>
        <v>0</v>
      </c>
    </row>
    <row r="23" spans="1:8" s="83" customFormat="1" x14ac:dyDescent="0.2"/>
  </sheetData>
  <sheetProtection formatCells="0" formatRows="0" selectLockedCells="1"/>
  <mergeCells count="10">
    <mergeCell ref="F22:G22"/>
    <mergeCell ref="A1:H1"/>
    <mergeCell ref="B3:H3"/>
    <mergeCell ref="B5:B7"/>
    <mergeCell ref="C5:C7"/>
    <mergeCell ref="D5:D7"/>
    <mergeCell ref="E5:E7"/>
    <mergeCell ref="F5:F7"/>
    <mergeCell ref="G5:G7"/>
    <mergeCell ref="H5:H7"/>
  </mergeCells>
  <phoneticPr fontId="12" type="noConversion"/>
  <pageMargins left="0.5" right="0.5" top="0.75" bottom="0.5" header="0.5" footer="0.5"/>
  <pageSetup orientation="landscape" r:id="rId1"/>
  <headerFooter alignWithMargins="0">
    <oddFooter>&amp;RRevised: 7/6/2009</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indexed="53"/>
  </sheetPr>
  <dimension ref="A1:I59"/>
  <sheetViews>
    <sheetView workbookViewId="0">
      <selection activeCell="A45" sqref="A45:B45"/>
    </sheetView>
  </sheetViews>
  <sheetFormatPr defaultRowHeight="12.75" x14ac:dyDescent="0.2"/>
  <cols>
    <col min="1" max="1" width="36.85546875" style="76" customWidth="1"/>
    <col min="2" max="2" width="6.5703125" style="76" customWidth="1"/>
    <col min="3" max="3" width="8.5703125" style="76" customWidth="1"/>
    <col min="4" max="4" width="24.5703125" style="76" customWidth="1"/>
    <col min="5" max="5" width="9.140625" style="76"/>
    <col min="6" max="6" width="2.42578125" style="76" customWidth="1"/>
    <col min="7" max="7" width="12" style="76" customWidth="1"/>
    <col min="8" max="8" width="11.42578125" style="76" customWidth="1"/>
    <col min="9" max="9" width="10.140625" style="76" customWidth="1"/>
    <col min="10" max="16384" width="9.140625" style="76"/>
  </cols>
  <sheetData>
    <row r="1" spans="1:9" ht="20.25" x14ac:dyDescent="0.4">
      <c r="A1" s="33"/>
      <c r="B1" s="33"/>
      <c r="C1" s="33"/>
      <c r="D1" s="41" t="s">
        <v>15</v>
      </c>
      <c r="E1" s="33"/>
      <c r="F1" s="33"/>
      <c r="G1" s="33"/>
      <c r="H1" s="33"/>
      <c r="I1" s="33"/>
    </row>
    <row r="2" spans="1:9" x14ac:dyDescent="0.2">
      <c r="A2" s="110" t="s">
        <v>35</v>
      </c>
      <c r="B2" s="366" t="str">
        <f>'Form I-Budget Summary'!E3</f>
        <v>Fort Bend County</v>
      </c>
      <c r="C2" s="367"/>
      <c r="D2" s="367"/>
      <c r="E2" s="367"/>
      <c r="F2" s="367"/>
      <c r="G2" s="367"/>
      <c r="H2" s="367"/>
      <c r="I2" s="368"/>
    </row>
    <row r="3" spans="1:9" ht="13.5" thickBot="1" x14ac:dyDescent="0.25">
      <c r="A3" s="90"/>
    </row>
    <row r="4" spans="1:9" s="92" customFormat="1" ht="16.5" customHeight="1" x14ac:dyDescent="0.2">
      <c r="A4" s="111" t="s">
        <v>91</v>
      </c>
      <c r="B4" s="91"/>
      <c r="C4" s="91"/>
      <c r="D4" s="91"/>
      <c r="E4" s="91"/>
      <c r="F4" s="91"/>
      <c r="G4" s="91"/>
      <c r="H4" s="91"/>
      <c r="I4" s="91"/>
    </row>
    <row r="5" spans="1:9" s="93" customFormat="1" ht="13.5" x14ac:dyDescent="0.25">
      <c r="A5" s="112" t="s">
        <v>84</v>
      </c>
      <c r="B5" s="376" t="s">
        <v>73</v>
      </c>
      <c r="C5" s="377"/>
      <c r="D5" s="378"/>
      <c r="E5" s="376" t="s">
        <v>86</v>
      </c>
      <c r="F5" s="378"/>
      <c r="G5" s="112" t="s">
        <v>122</v>
      </c>
      <c r="H5" s="376" t="s">
        <v>88</v>
      </c>
      <c r="I5" s="378"/>
    </row>
    <row r="6" spans="1:9" s="93" customFormat="1" ht="12.75" customHeight="1" x14ac:dyDescent="0.25">
      <c r="A6" s="113" t="s">
        <v>85</v>
      </c>
      <c r="B6" s="379"/>
      <c r="C6" s="380"/>
      <c r="D6" s="381"/>
      <c r="E6" s="432" t="s">
        <v>92</v>
      </c>
      <c r="F6" s="512"/>
      <c r="G6" s="153" t="s">
        <v>124</v>
      </c>
      <c r="H6" s="379"/>
      <c r="I6" s="381"/>
    </row>
    <row r="7" spans="1:9" s="93" customFormat="1" ht="14.25" thickBot="1" x14ac:dyDescent="0.3">
      <c r="A7" s="114"/>
      <c r="B7" s="382"/>
      <c r="C7" s="383"/>
      <c r="D7" s="384"/>
      <c r="E7" s="154"/>
      <c r="F7" s="155"/>
      <c r="G7" s="156"/>
      <c r="H7" s="382"/>
      <c r="I7" s="384"/>
    </row>
    <row r="8" spans="1:9" ht="14.25" thickTop="1" x14ac:dyDescent="0.25">
      <c r="A8" s="507" t="s">
        <v>126</v>
      </c>
      <c r="B8" s="497" t="s">
        <v>126</v>
      </c>
      <c r="C8" s="498"/>
      <c r="D8" s="499"/>
      <c r="E8" s="497" t="s">
        <v>126</v>
      </c>
      <c r="F8" s="506"/>
      <c r="G8" s="496"/>
      <c r="H8" s="115" t="s">
        <v>81</v>
      </c>
      <c r="I8" s="58"/>
    </row>
    <row r="9" spans="1:9" ht="13.5" x14ac:dyDescent="0.25">
      <c r="A9" s="386"/>
      <c r="B9" s="500"/>
      <c r="C9" s="498"/>
      <c r="D9" s="499"/>
      <c r="E9" s="500"/>
      <c r="F9" s="499"/>
      <c r="G9" s="390"/>
      <c r="H9" s="116" t="s">
        <v>93</v>
      </c>
      <c r="I9" s="58"/>
    </row>
    <row r="10" spans="1:9" ht="13.5" x14ac:dyDescent="0.25">
      <c r="A10" s="386"/>
      <c r="B10" s="500"/>
      <c r="C10" s="498"/>
      <c r="D10" s="499"/>
      <c r="E10" s="500"/>
      <c r="F10" s="499"/>
      <c r="G10" s="390"/>
      <c r="H10" s="116" t="s">
        <v>94</v>
      </c>
      <c r="I10" s="59"/>
    </row>
    <row r="11" spans="1:9" s="83" customFormat="1" ht="13.5" x14ac:dyDescent="0.25">
      <c r="A11" s="386"/>
      <c r="B11" s="500"/>
      <c r="C11" s="498"/>
      <c r="D11" s="499"/>
      <c r="E11" s="500"/>
      <c r="F11" s="499"/>
      <c r="G11" s="390"/>
      <c r="H11" s="116" t="s">
        <v>95</v>
      </c>
      <c r="I11" s="46"/>
    </row>
    <row r="12" spans="1:9" s="83" customFormat="1" ht="13.5" x14ac:dyDescent="0.25">
      <c r="A12" s="386"/>
      <c r="B12" s="500"/>
      <c r="C12" s="498"/>
      <c r="D12" s="499"/>
      <c r="E12" s="500"/>
      <c r="F12" s="499"/>
      <c r="G12" s="390"/>
      <c r="H12" s="117" t="s">
        <v>0</v>
      </c>
      <c r="I12" s="46"/>
    </row>
    <row r="13" spans="1:9" s="83" customFormat="1" ht="13.5" x14ac:dyDescent="0.25">
      <c r="A13" s="387"/>
      <c r="B13" s="501"/>
      <c r="C13" s="502"/>
      <c r="D13" s="503"/>
      <c r="E13" s="501"/>
      <c r="F13" s="503"/>
      <c r="G13" s="392"/>
      <c r="H13" s="118" t="s">
        <v>89</v>
      </c>
      <c r="I13" s="119">
        <f>SUM(I8:I12)</f>
        <v>0</v>
      </c>
    </row>
    <row r="14" spans="1:9" ht="13.5" x14ac:dyDescent="0.25">
      <c r="A14" s="507" t="s">
        <v>126</v>
      </c>
      <c r="B14" s="497" t="s">
        <v>126</v>
      </c>
      <c r="C14" s="498"/>
      <c r="D14" s="499"/>
      <c r="E14" s="497" t="s">
        <v>126</v>
      </c>
      <c r="F14" s="506"/>
      <c r="G14" s="496"/>
      <c r="H14" s="115" t="s">
        <v>81</v>
      </c>
      <c r="I14" s="58"/>
    </row>
    <row r="15" spans="1:9" ht="13.5" x14ac:dyDescent="0.25">
      <c r="A15" s="386"/>
      <c r="B15" s="500"/>
      <c r="C15" s="498"/>
      <c r="D15" s="499"/>
      <c r="E15" s="500"/>
      <c r="F15" s="499"/>
      <c r="G15" s="390"/>
      <c r="H15" s="116" t="s">
        <v>93</v>
      </c>
      <c r="I15" s="59"/>
    </row>
    <row r="16" spans="1:9" ht="13.5" x14ac:dyDescent="0.25">
      <c r="A16" s="386"/>
      <c r="B16" s="500"/>
      <c r="C16" s="498"/>
      <c r="D16" s="499"/>
      <c r="E16" s="500"/>
      <c r="F16" s="499"/>
      <c r="G16" s="390"/>
      <c r="H16" s="116" t="s">
        <v>94</v>
      </c>
      <c r="I16" s="59"/>
    </row>
    <row r="17" spans="1:9" s="83" customFormat="1" ht="13.5" x14ac:dyDescent="0.25">
      <c r="A17" s="386"/>
      <c r="B17" s="500"/>
      <c r="C17" s="498"/>
      <c r="D17" s="499"/>
      <c r="E17" s="500"/>
      <c r="F17" s="499"/>
      <c r="G17" s="390"/>
      <c r="H17" s="116" t="s">
        <v>95</v>
      </c>
      <c r="I17" s="46"/>
    </row>
    <row r="18" spans="1:9" s="83" customFormat="1" ht="13.5" x14ac:dyDescent="0.25">
      <c r="A18" s="386"/>
      <c r="B18" s="500"/>
      <c r="C18" s="498"/>
      <c r="D18" s="499"/>
      <c r="E18" s="500"/>
      <c r="F18" s="499"/>
      <c r="G18" s="390"/>
      <c r="H18" s="117" t="s">
        <v>0</v>
      </c>
      <c r="I18" s="46"/>
    </row>
    <row r="19" spans="1:9" s="83" customFormat="1" ht="13.5" x14ac:dyDescent="0.25">
      <c r="A19" s="387"/>
      <c r="B19" s="501"/>
      <c r="C19" s="502"/>
      <c r="D19" s="503"/>
      <c r="E19" s="501"/>
      <c r="F19" s="503"/>
      <c r="G19" s="392"/>
      <c r="H19" s="118" t="s">
        <v>89</v>
      </c>
      <c r="I19" s="119">
        <f>SUM(I14:I18)</f>
        <v>0</v>
      </c>
    </row>
    <row r="20" spans="1:9" ht="13.5" x14ac:dyDescent="0.25">
      <c r="A20" s="507" t="s">
        <v>126</v>
      </c>
      <c r="B20" s="497" t="s">
        <v>126</v>
      </c>
      <c r="C20" s="498"/>
      <c r="D20" s="499"/>
      <c r="E20" s="497" t="s">
        <v>126</v>
      </c>
      <c r="F20" s="506"/>
      <c r="G20" s="496"/>
      <c r="H20" s="115" t="s">
        <v>81</v>
      </c>
      <c r="I20" s="58"/>
    </row>
    <row r="21" spans="1:9" ht="13.5" x14ac:dyDescent="0.25">
      <c r="A21" s="386"/>
      <c r="B21" s="500"/>
      <c r="C21" s="498"/>
      <c r="D21" s="499"/>
      <c r="E21" s="500"/>
      <c r="F21" s="499"/>
      <c r="G21" s="390"/>
      <c r="H21" s="116" t="s">
        <v>93</v>
      </c>
      <c r="I21" s="59"/>
    </row>
    <row r="22" spans="1:9" ht="13.5" x14ac:dyDescent="0.25">
      <c r="A22" s="386"/>
      <c r="B22" s="500"/>
      <c r="C22" s="498"/>
      <c r="D22" s="499"/>
      <c r="E22" s="500"/>
      <c r="F22" s="499"/>
      <c r="G22" s="390"/>
      <c r="H22" s="116" t="s">
        <v>94</v>
      </c>
      <c r="I22" s="59"/>
    </row>
    <row r="23" spans="1:9" s="83" customFormat="1" ht="13.5" x14ac:dyDescent="0.25">
      <c r="A23" s="386"/>
      <c r="B23" s="500"/>
      <c r="C23" s="498"/>
      <c r="D23" s="499"/>
      <c r="E23" s="500"/>
      <c r="F23" s="499"/>
      <c r="G23" s="390"/>
      <c r="H23" s="116" t="s">
        <v>95</v>
      </c>
      <c r="I23" s="46"/>
    </row>
    <row r="24" spans="1:9" s="83" customFormat="1" ht="13.5" x14ac:dyDescent="0.25">
      <c r="A24" s="386"/>
      <c r="B24" s="500"/>
      <c r="C24" s="498"/>
      <c r="D24" s="499"/>
      <c r="E24" s="500"/>
      <c r="F24" s="499"/>
      <c r="G24" s="390"/>
      <c r="H24" s="117" t="s">
        <v>0</v>
      </c>
      <c r="I24" s="46"/>
    </row>
    <row r="25" spans="1:9" s="83" customFormat="1" ht="13.5" x14ac:dyDescent="0.25">
      <c r="A25" s="387"/>
      <c r="B25" s="501"/>
      <c r="C25" s="502"/>
      <c r="D25" s="503"/>
      <c r="E25" s="501"/>
      <c r="F25" s="503"/>
      <c r="G25" s="392"/>
      <c r="H25" s="118" t="s">
        <v>89</v>
      </c>
      <c r="I25" s="119">
        <f>SUM(I20:I24)</f>
        <v>0</v>
      </c>
    </row>
    <row r="26" spans="1:9" ht="13.5" x14ac:dyDescent="0.25">
      <c r="A26" s="507" t="s">
        <v>126</v>
      </c>
      <c r="B26" s="497" t="s">
        <v>126</v>
      </c>
      <c r="C26" s="498"/>
      <c r="D26" s="499"/>
      <c r="E26" s="497" t="s">
        <v>126</v>
      </c>
      <c r="F26" s="506"/>
      <c r="G26" s="496"/>
      <c r="H26" s="115" t="s">
        <v>81</v>
      </c>
      <c r="I26" s="58"/>
    </row>
    <row r="27" spans="1:9" ht="13.5" x14ac:dyDescent="0.25">
      <c r="A27" s="386"/>
      <c r="B27" s="500"/>
      <c r="C27" s="498"/>
      <c r="D27" s="499"/>
      <c r="E27" s="500"/>
      <c r="F27" s="499"/>
      <c r="G27" s="390"/>
      <c r="H27" s="116" t="s">
        <v>93</v>
      </c>
      <c r="I27" s="59"/>
    </row>
    <row r="28" spans="1:9" ht="13.5" x14ac:dyDescent="0.25">
      <c r="A28" s="386"/>
      <c r="B28" s="500"/>
      <c r="C28" s="498"/>
      <c r="D28" s="499"/>
      <c r="E28" s="500"/>
      <c r="F28" s="499"/>
      <c r="G28" s="390"/>
      <c r="H28" s="116" t="s">
        <v>94</v>
      </c>
      <c r="I28" s="59"/>
    </row>
    <row r="29" spans="1:9" s="83" customFormat="1" ht="13.5" x14ac:dyDescent="0.25">
      <c r="A29" s="386"/>
      <c r="B29" s="500"/>
      <c r="C29" s="498"/>
      <c r="D29" s="499"/>
      <c r="E29" s="500"/>
      <c r="F29" s="499"/>
      <c r="G29" s="390"/>
      <c r="H29" s="116" t="s">
        <v>95</v>
      </c>
      <c r="I29" s="46"/>
    </row>
    <row r="30" spans="1:9" s="83" customFormat="1" ht="13.5" x14ac:dyDescent="0.25">
      <c r="A30" s="386"/>
      <c r="B30" s="500"/>
      <c r="C30" s="498"/>
      <c r="D30" s="499"/>
      <c r="E30" s="500"/>
      <c r="F30" s="499"/>
      <c r="G30" s="390"/>
      <c r="H30" s="117" t="s">
        <v>0</v>
      </c>
      <c r="I30" s="46"/>
    </row>
    <row r="31" spans="1:9" s="83" customFormat="1" ht="13.5" x14ac:dyDescent="0.25">
      <c r="A31" s="387"/>
      <c r="B31" s="501"/>
      <c r="C31" s="502"/>
      <c r="D31" s="503"/>
      <c r="E31" s="501"/>
      <c r="F31" s="503"/>
      <c r="G31" s="392"/>
      <c r="H31" s="118" t="s">
        <v>89</v>
      </c>
      <c r="I31" s="119">
        <f>SUM(I26:I30)</f>
        <v>0</v>
      </c>
    </row>
    <row r="32" spans="1:9" ht="13.5" x14ac:dyDescent="0.25">
      <c r="A32" s="507" t="s">
        <v>126</v>
      </c>
      <c r="B32" s="497" t="s">
        <v>126</v>
      </c>
      <c r="C32" s="498"/>
      <c r="D32" s="499"/>
      <c r="E32" s="497" t="s">
        <v>126</v>
      </c>
      <c r="F32" s="506"/>
      <c r="G32" s="496"/>
      <c r="H32" s="115" t="s">
        <v>81</v>
      </c>
      <c r="I32" s="58"/>
    </row>
    <row r="33" spans="1:9" ht="13.5" x14ac:dyDescent="0.25">
      <c r="A33" s="386"/>
      <c r="B33" s="500"/>
      <c r="C33" s="498"/>
      <c r="D33" s="499"/>
      <c r="E33" s="500"/>
      <c r="F33" s="499"/>
      <c r="G33" s="390"/>
      <c r="H33" s="116" t="s">
        <v>93</v>
      </c>
      <c r="I33" s="59"/>
    </row>
    <row r="34" spans="1:9" ht="13.5" x14ac:dyDescent="0.25">
      <c r="A34" s="386"/>
      <c r="B34" s="500"/>
      <c r="C34" s="498"/>
      <c r="D34" s="499"/>
      <c r="E34" s="500"/>
      <c r="F34" s="499"/>
      <c r="G34" s="390"/>
      <c r="H34" s="116" t="s">
        <v>94</v>
      </c>
      <c r="I34" s="59"/>
    </row>
    <row r="35" spans="1:9" s="83" customFormat="1" ht="13.5" x14ac:dyDescent="0.25">
      <c r="A35" s="386"/>
      <c r="B35" s="500"/>
      <c r="C35" s="498"/>
      <c r="D35" s="499"/>
      <c r="E35" s="500"/>
      <c r="F35" s="499"/>
      <c r="G35" s="390"/>
      <c r="H35" s="116" t="s">
        <v>95</v>
      </c>
      <c r="I35" s="46"/>
    </row>
    <row r="36" spans="1:9" s="83" customFormat="1" ht="13.5" x14ac:dyDescent="0.25">
      <c r="A36" s="386"/>
      <c r="B36" s="500"/>
      <c r="C36" s="498"/>
      <c r="D36" s="499"/>
      <c r="E36" s="500"/>
      <c r="F36" s="499"/>
      <c r="G36" s="390"/>
      <c r="H36" s="117" t="s">
        <v>0</v>
      </c>
      <c r="I36" s="46"/>
    </row>
    <row r="37" spans="1:9" s="83" customFormat="1" ht="13.5" x14ac:dyDescent="0.25">
      <c r="A37" s="387"/>
      <c r="B37" s="501"/>
      <c r="C37" s="502"/>
      <c r="D37" s="503"/>
      <c r="E37" s="501"/>
      <c r="F37" s="503"/>
      <c r="G37" s="392"/>
      <c r="H37" s="118" t="s">
        <v>89</v>
      </c>
      <c r="I37" s="119">
        <f>SUM(I32:I36)</f>
        <v>0</v>
      </c>
    </row>
    <row r="38" spans="1:9" s="83" customFormat="1" ht="14.25" thickBot="1" x14ac:dyDescent="0.3">
      <c r="A38" s="65"/>
      <c r="B38" s="65"/>
      <c r="C38" s="65"/>
      <c r="D38" s="65"/>
      <c r="E38" s="65"/>
      <c r="F38" s="65"/>
      <c r="G38" s="65"/>
      <c r="H38" s="94"/>
      <c r="I38" s="95"/>
    </row>
    <row r="39" spans="1:9" ht="13.5" thickBot="1" x14ac:dyDescent="0.25">
      <c r="A39" s="90"/>
      <c r="D39" s="33"/>
      <c r="E39" s="33"/>
      <c r="F39" s="121" t="s">
        <v>96</v>
      </c>
      <c r="G39" s="33"/>
      <c r="H39" s="67"/>
      <c r="I39" s="120">
        <f>I13+I19+I25+I31+I37</f>
        <v>0</v>
      </c>
    </row>
    <row r="40" spans="1:9" ht="13.5" thickBot="1" x14ac:dyDescent="0.25">
      <c r="A40" s="90"/>
      <c r="F40" s="96"/>
      <c r="H40" s="75"/>
      <c r="I40" s="97"/>
    </row>
    <row r="41" spans="1:9" s="98" customFormat="1" ht="16.5" customHeight="1" x14ac:dyDescent="0.2">
      <c r="A41" s="111" t="s">
        <v>90</v>
      </c>
    </row>
    <row r="42" spans="1:9" s="93" customFormat="1" ht="13.5" customHeight="1" x14ac:dyDescent="0.25">
      <c r="A42" s="397" t="s">
        <v>73</v>
      </c>
      <c r="B42" s="398"/>
      <c r="C42" s="374" t="s">
        <v>97</v>
      </c>
      <c r="D42" s="394" t="s">
        <v>99</v>
      </c>
      <c r="E42" s="122" t="s">
        <v>106</v>
      </c>
      <c r="F42" s="419" t="s">
        <v>0</v>
      </c>
      <c r="G42" s="436"/>
      <c r="H42" s="419"/>
      <c r="I42" s="420"/>
    </row>
    <row r="43" spans="1:9" s="93" customFormat="1" ht="12" customHeight="1" x14ac:dyDescent="0.25">
      <c r="A43" s="379"/>
      <c r="B43" s="399"/>
      <c r="C43" s="375"/>
      <c r="D43" s="395"/>
      <c r="E43" s="123" t="s">
        <v>87</v>
      </c>
      <c r="F43" s="437"/>
      <c r="G43" s="438"/>
      <c r="H43" s="432" t="s">
        <v>89</v>
      </c>
      <c r="I43" s="433"/>
    </row>
    <row r="44" spans="1:9" s="93" customFormat="1" ht="17.25" customHeight="1" thickBot="1" x14ac:dyDescent="0.3">
      <c r="A44" s="382"/>
      <c r="B44" s="400"/>
      <c r="C44" s="124"/>
      <c r="D44" s="396"/>
      <c r="E44" s="124" t="s">
        <v>82</v>
      </c>
      <c r="F44" s="434" t="s">
        <v>83</v>
      </c>
      <c r="G44" s="439"/>
      <c r="H44" s="434" t="s">
        <v>98</v>
      </c>
      <c r="I44" s="435"/>
    </row>
    <row r="45" spans="1:9" s="83" customFormat="1" ht="42.75" customHeight="1" thickTop="1" x14ac:dyDescent="0.2">
      <c r="A45" s="508"/>
      <c r="B45" s="509"/>
      <c r="C45" s="42"/>
      <c r="D45" s="57"/>
      <c r="E45" s="47">
        <f t="shared" ref="E45:E53" si="0">C45*D45</f>
        <v>0</v>
      </c>
      <c r="F45" s="371"/>
      <c r="G45" s="371"/>
      <c r="H45" s="372">
        <f t="shared" ref="H45:H53" si="1">E45+F45</f>
        <v>0</v>
      </c>
      <c r="I45" s="373"/>
    </row>
    <row r="46" spans="1:9" s="83" customFormat="1" ht="42.75" customHeight="1" x14ac:dyDescent="0.2">
      <c r="A46" s="508"/>
      <c r="B46" s="509"/>
      <c r="C46" s="42"/>
      <c r="D46" s="57"/>
      <c r="E46" s="47">
        <f t="shared" si="0"/>
        <v>0</v>
      </c>
      <c r="F46" s="371"/>
      <c r="G46" s="371"/>
      <c r="H46" s="504">
        <f t="shared" si="1"/>
        <v>0</v>
      </c>
      <c r="I46" s="505"/>
    </row>
    <row r="47" spans="1:9" s="83" customFormat="1" ht="42.75" customHeight="1" x14ac:dyDescent="0.2">
      <c r="A47" s="508"/>
      <c r="B47" s="509"/>
      <c r="C47" s="42"/>
      <c r="D47" s="57"/>
      <c r="E47" s="47">
        <f t="shared" si="0"/>
        <v>0</v>
      </c>
      <c r="F47" s="371"/>
      <c r="G47" s="371"/>
      <c r="H47" s="504">
        <f t="shared" si="1"/>
        <v>0</v>
      </c>
      <c r="I47" s="505"/>
    </row>
    <row r="48" spans="1:9" s="83" customFormat="1" ht="42.75" customHeight="1" x14ac:dyDescent="0.2">
      <c r="A48" s="508"/>
      <c r="B48" s="509"/>
      <c r="C48" s="42"/>
      <c r="D48" s="57"/>
      <c r="E48" s="47">
        <f t="shared" si="0"/>
        <v>0</v>
      </c>
      <c r="F48" s="371"/>
      <c r="G48" s="371"/>
      <c r="H48" s="510">
        <f t="shared" si="1"/>
        <v>0</v>
      </c>
      <c r="I48" s="511"/>
    </row>
    <row r="49" spans="1:9" s="83" customFormat="1" ht="42.75" customHeight="1" x14ac:dyDescent="0.2">
      <c r="A49" s="508"/>
      <c r="B49" s="509"/>
      <c r="C49" s="42"/>
      <c r="D49" s="57"/>
      <c r="E49" s="47">
        <f t="shared" si="0"/>
        <v>0</v>
      </c>
      <c r="F49" s="371"/>
      <c r="G49" s="371"/>
      <c r="H49" s="504">
        <f t="shared" si="1"/>
        <v>0</v>
      </c>
      <c r="I49" s="505"/>
    </row>
    <row r="50" spans="1:9" s="83" customFormat="1" ht="42.75" customHeight="1" x14ac:dyDescent="0.2">
      <c r="A50" s="508"/>
      <c r="B50" s="509"/>
      <c r="C50" s="42"/>
      <c r="D50" s="57"/>
      <c r="E50" s="47">
        <f t="shared" si="0"/>
        <v>0</v>
      </c>
      <c r="F50" s="371"/>
      <c r="G50" s="371"/>
      <c r="H50" s="504">
        <f t="shared" si="1"/>
        <v>0</v>
      </c>
      <c r="I50" s="505"/>
    </row>
    <row r="51" spans="1:9" s="83" customFormat="1" ht="42.75" customHeight="1" x14ac:dyDescent="0.2">
      <c r="A51" s="508"/>
      <c r="B51" s="509"/>
      <c r="C51" s="42"/>
      <c r="D51" s="57"/>
      <c r="E51" s="47">
        <f t="shared" si="0"/>
        <v>0</v>
      </c>
      <c r="F51" s="371"/>
      <c r="G51" s="371"/>
      <c r="H51" s="504">
        <f t="shared" si="1"/>
        <v>0</v>
      </c>
      <c r="I51" s="505"/>
    </row>
    <row r="52" spans="1:9" s="83" customFormat="1" ht="42.75" customHeight="1" x14ac:dyDescent="0.2">
      <c r="A52" s="508"/>
      <c r="B52" s="509"/>
      <c r="C52" s="42"/>
      <c r="D52" s="57"/>
      <c r="E52" s="47">
        <f t="shared" si="0"/>
        <v>0</v>
      </c>
      <c r="F52" s="371"/>
      <c r="G52" s="371"/>
      <c r="H52" s="504">
        <f t="shared" si="1"/>
        <v>0</v>
      </c>
      <c r="I52" s="505"/>
    </row>
    <row r="53" spans="1:9" s="83" customFormat="1" ht="42.75" customHeight="1" x14ac:dyDescent="0.2">
      <c r="A53" s="508"/>
      <c r="B53" s="509"/>
      <c r="C53" s="42"/>
      <c r="D53" s="57"/>
      <c r="E53" s="48">
        <f t="shared" si="0"/>
        <v>0</v>
      </c>
      <c r="F53" s="371"/>
      <c r="G53" s="371"/>
      <c r="H53" s="504">
        <f t="shared" si="1"/>
        <v>0</v>
      </c>
      <c r="I53" s="505"/>
    </row>
    <row r="54" spans="1:9" s="83" customFormat="1" ht="14.25" customHeight="1" thickBot="1" x14ac:dyDescent="0.25">
      <c r="A54" s="99"/>
      <c r="B54" s="28"/>
      <c r="C54" s="100"/>
      <c r="D54" s="101"/>
      <c r="E54" s="101"/>
      <c r="F54" s="101"/>
      <c r="G54" s="101"/>
      <c r="H54" s="102"/>
      <c r="I54" s="102"/>
    </row>
    <row r="55" spans="1:9" s="83" customFormat="1" ht="13.5" thickBot="1" x14ac:dyDescent="0.25">
      <c r="A55" s="99"/>
      <c r="B55" s="28"/>
      <c r="C55" s="100"/>
      <c r="D55" s="101"/>
      <c r="E55" s="414" t="s">
        <v>107</v>
      </c>
      <c r="F55" s="415"/>
      <c r="G55" s="415"/>
      <c r="H55" s="415"/>
      <c r="I55" s="125">
        <f>SUM(H45:I53)</f>
        <v>0</v>
      </c>
    </row>
    <row r="56" spans="1:9" s="83" customFormat="1" ht="17.25" thickBot="1" x14ac:dyDescent="0.35">
      <c r="A56" s="103"/>
      <c r="B56" s="104"/>
      <c r="I56" s="105"/>
    </row>
    <row r="57" spans="1:9" s="107" customFormat="1" ht="17.25" thickBot="1" x14ac:dyDescent="0.25">
      <c r="A57" s="126" t="s">
        <v>100</v>
      </c>
      <c r="B57" s="127">
        <f>I55</f>
        <v>0</v>
      </c>
      <c r="C57" s="129"/>
      <c r="D57" s="128" t="s">
        <v>101</v>
      </c>
      <c r="E57" s="127">
        <f>I39</f>
        <v>0</v>
      </c>
      <c r="F57" s="130"/>
      <c r="G57" s="413" t="s">
        <v>102</v>
      </c>
      <c r="H57" s="413"/>
      <c r="I57" s="131">
        <f>B57+E57</f>
        <v>0</v>
      </c>
    </row>
    <row r="58" spans="1:9" ht="13.5" thickBot="1" x14ac:dyDescent="0.25">
      <c r="A58" s="108"/>
      <c r="B58" s="108"/>
      <c r="C58" s="108"/>
      <c r="D58" s="108"/>
      <c r="E58" s="108"/>
      <c r="F58" s="108"/>
      <c r="G58" s="108"/>
      <c r="H58" s="108"/>
      <c r="I58" s="108"/>
    </row>
    <row r="59" spans="1:9" ht="13.5" thickTop="1" x14ac:dyDescent="0.2"/>
  </sheetData>
  <sheetProtection formatCells="0" formatRows="0" selectLockedCells="1"/>
  <mergeCells count="62">
    <mergeCell ref="B20:D25"/>
    <mergeCell ref="B2:I2"/>
    <mergeCell ref="A53:B53"/>
    <mergeCell ref="F53:G53"/>
    <mergeCell ref="H53:I53"/>
    <mergeCell ref="A51:B51"/>
    <mergeCell ref="F51:G51"/>
    <mergeCell ref="H51:I51"/>
    <mergeCell ref="A52:B52"/>
    <mergeCell ref="F52:G52"/>
    <mergeCell ref="H52:I52"/>
    <mergeCell ref="A50:B50"/>
    <mergeCell ref="F50:G50"/>
    <mergeCell ref="H50:I50"/>
    <mergeCell ref="A49:B49"/>
    <mergeCell ref="A45:B45"/>
    <mergeCell ref="H5:I7"/>
    <mergeCell ref="H45:I45"/>
    <mergeCell ref="G8:G13"/>
    <mergeCell ref="E26:F31"/>
    <mergeCell ref="E5:F5"/>
    <mergeCell ref="E6:F6"/>
    <mergeCell ref="G14:G19"/>
    <mergeCell ref="E14:F19"/>
    <mergeCell ref="E8:F13"/>
    <mergeCell ref="B14:D19"/>
    <mergeCell ref="B5:D7"/>
    <mergeCell ref="G57:H57"/>
    <mergeCell ref="H48:I48"/>
    <mergeCell ref="E55:H55"/>
    <mergeCell ref="F46:G46"/>
    <mergeCell ref="H46:I46"/>
    <mergeCell ref="F48:G48"/>
    <mergeCell ref="H49:I49"/>
    <mergeCell ref="F47:G47"/>
    <mergeCell ref="F49:G49"/>
    <mergeCell ref="E20:F25"/>
    <mergeCell ref="G20:G25"/>
    <mergeCell ref="A8:A13"/>
    <mergeCell ref="A48:B48"/>
    <mergeCell ref="A46:B46"/>
    <mergeCell ref="A20:A25"/>
    <mergeCell ref="A14:A19"/>
    <mergeCell ref="A42:B44"/>
    <mergeCell ref="A26:A31"/>
    <mergeCell ref="B26:D31"/>
    <mergeCell ref="B8:D13"/>
    <mergeCell ref="A32:A37"/>
    <mergeCell ref="F44:G44"/>
    <mergeCell ref="G26:G31"/>
    <mergeCell ref="F45:G45"/>
    <mergeCell ref="E32:F37"/>
    <mergeCell ref="G32:G37"/>
    <mergeCell ref="C42:C43"/>
    <mergeCell ref="D42:D44"/>
    <mergeCell ref="B32:D37"/>
    <mergeCell ref="H47:I47"/>
    <mergeCell ref="H43:I43"/>
    <mergeCell ref="H44:I44"/>
    <mergeCell ref="H42:I42"/>
    <mergeCell ref="F42:G43"/>
    <mergeCell ref="A47:B47"/>
  </mergeCells>
  <phoneticPr fontId="12" type="noConversion"/>
  <pageMargins left="0.5" right="0.5" top="0.5" bottom="0.5" header="0.5" footer="0.5"/>
  <pageSetup orientation="landscape" r:id="rId1"/>
  <headerFooter alignWithMargins="0">
    <oddFooter>&amp;RRevised: 7/6/2009</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indexed="53"/>
  </sheetPr>
  <dimension ref="A1:I59"/>
  <sheetViews>
    <sheetView workbookViewId="0">
      <selection activeCell="A4" sqref="A4"/>
    </sheetView>
  </sheetViews>
  <sheetFormatPr defaultRowHeight="12.75" x14ac:dyDescent="0.2"/>
  <cols>
    <col min="1" max="1" width="36.85546875" style="76" customWidth="1"/>
    <col min="2" max="2" width="6.5703125" style="76" customWidth="1"/>
    <col min="3" max="3" width="8.5703125" style="76" customWidth="1"/>
    <col min="4" max="4" width="24.5703125" style="76" customWidth="1"/>
    <col min="5" max="5" width="9.140625" style="76"/>
    <col min="6" max="6" width="2.42578125" style="76" customWidth="1"/>
    <col min="7" max="7" width="12" style="76" customWidth="1"/>
    <col min="8" max="8" width="11.42578125" style="76" customWidth="1"/>
    <col min="9" max="9" width="10.140625" style="76" customWidth="1"/>
    <col min="10" max="16384" width="9.140625" style="76"/>
  </cols>
  <sheetData>
    <row r="1" spans="1:9" ht="20.25" x14ac:dyDescent="0.4">
      <c r="A1" s="33"/>
      <c r="B1" s="33"/>
      <c r="C1" s="33"/>
      <c r="D1" s="41" t="s">
        <v>15</v>
      </c>
      <c r="E1" s="33"/>
      <c r="F1" s="33"/>
      <c r="G1" s="33"/>
      <c r="H1" s="33"/>
      <c r="I1" s="33"/>
    </row>
    <row r="2" spans="1:9" x14ac:dyDescent="0.2">
      <c r="A2" s="110" t="s">
        <v>35</v>
      </c>
      <c r="B2" s="366" t="str">
        <f>'Form I-Budget Summary'!E3</f>
        <v>Fort Bend County</v>
      </c>
      <c r="C2" s="367"/>
      <c r="D2" s="367"/>
      <c r="E2" s="367"/>
      <c r="F2" s="367"/>
      <c r="G2" s="367"/>
      <c r="H2" s="367"/>
      <c r="I2" s="368"/>
    </row>
    <row r="3" spans="1:9" ht="13.5" thickBot="1" x14ac:dyDescent="0.25">
      <c r="A3" s="90"/>
    </row>
    <row r="4" spans="1:9" s="92" customFormat="1" ht="16.5" customHeight="1" x14ac:dyDescent="0.2">
      <c r="A4" s="111" t="s">
        <v>91</v>
      </c>
      <c r="B4" s="91"/>
      <c r="C4" s="91"/>
      <c r="D4" s="91"/>
      <c r="E4" s="91"/>
      <c r="F4" s="91"/>
      <c r="G4" s="91"/>
      <c r="H4" s="91"/>
      <c r="I4" s="91"/>
    </row>
    <row r="5" spans="1:9" s="93" customFormat="1" ht="13.5" x14ac:dyDescent="0.25">
      <c r="A5" s="112" t="s">
        <v>84</v>
      </c>
      <c r="B5" s="376" t="s">
        <v>73</v>
      </c>
      <c r="C5" s="377"/>
      <c r="D5" s="378"/>
      <c r="E5" s="376" t="s">
        <v>86</v>
      </c>
      <c r="F5" s="378"/>
      <c r="G5" s="112" t="s">
        <v>122</v>
      </c>
      <c r="H5" s="376" t="s">
        <v>88</v>
      </c>
      <c r="I5" s="378"/>
    </row>
    <row r="6" spans="1:9" s="93" customFormat="1" ht="12.75" customHeight="1" x14ac:dyDescent="0.25">
      <c r="A6" s="113" t="s">
        <v>85</v>
      </c>
      <c r="B6" s="379"/>
      <c r="C6" s="380"/>
      <c r="D6" s="381"/>
      <c r="E6" s="432" t="s">
        <v>92</v>
      </c>
      <c r="F6" s="512"/>
      <c r="G6" s="153" t="s">
        <v>124</v>
      </c>
      <c r="H6" s="379"/>
      <c r="I6" s="381"/>
    </row>
    <row r="7" spans="1:9" s="93" customFormat="1" ht="14.25" thickBot="1" x14ac:dyDescent="0.3">
      <c r="A7" s="114"/>
      <c r="B7" s="382"/>
      <c r="C7" s="383"/>
      <c r="D7" s="384"/>
      <c r="E7" s="154"/>
      <c r="F7" s="155"/>
      <c r="G7" s="156"/>
      <c r="H7" s="382"/>
      <c r="I7" s="384"/>
    </row>
    <row r="8" spans="1:9" ht="14.25" thickTop="1" x14ac:dyDescent="0.25">
      <c r="A8" s="507" t="s">
        <v>126</v>
      </c>
      <c r="B8" s="497" t="s">
        <v>126</v>
      </c>
      <c r="C8" s="498"/>
      <c r="D8" s="499"/>
      <c r="E8" s="497" t="s">
        <v>126</v>
      </c>
      <c r="F8" s="506"/>
      <c r="G8" s="496"/>
      <c r="H8" s="115" t="s">
        <v>81</v>
      </c>
      <c r="I8" s="58"/>
    </row>
    <row r="9" spans="1:9" ht="13.5" x14ac:dyDescent="0.25">
      <c r="A9" s="386"/>
      <c r="B9" s="500"/>
      <c r="C9" s="498"/>
      <c r="D9" s="499"/>
      <c r="E9" s="500"/>
      <c r="F9" s="499"/>
      <c r="G9" s="390"/>
      <c r="H9" s="116" t="s">
        <v>93</v>
      </c>
      <c r="I9" s="58"/>
    </row>
    <row r="10" spans="1:9" ht="13.5" x14ac:dyDescent="0.25">
      <c r="A10" s="386"/>
      <c r="B10" s="500"/>
      <c r="C10" s="498"/>
      <c r="D10" s="499"/>
      <c r="E10" s="500"/>
      <c r="F10" s="499"/>
      <c r="G10" s="390"/>
      <c r="H10" s="116" t="s">
        <v>94</v>
      </c>
      <c r="I10" s="59"/>
    </row>
    <row r="11" spans="1:9" s="83" customFormat="1" ht="13.5" x14ac:dyDescent="0.25">
      <c r="A11" s="386"/>
      <c r="B11" s="500"/>
      <c r="C11" s="498"/>
      <c r="D11" s="499"/>
      <c r="E11" s="500"/>
      <c r="F11" s="499"/>
      <c r="G11" s="390"/>
      <c r="H11" s="116" t="s">
        <v>95</v>
      </c>
      <c r="I11" s="46"/>
    </row>
    <row r="12" spans="1:9" s="83" customFormat="1" ht="13.5" x14ac:dyDescent="0.25">
      <c r="A12" s="386"/>
      <c r="B12" s="500"/>
      <c r="C12" s="498"/>
      <c r="D12" s="499"/>
      <c r="E12" s="500"/>
      <c r="F12" s="499"/>
      <c r="G12" s="390"/>
      <c r="H12" s="117" t="s">
        <v>0</v>
      </c>
      <c r="I12" s="46"/>
    </row>
    <row r="13" spans="1:9" s="83" customFormat="1" ht="13.5" x14ac:dyDescent="0.25">
      <c r="A13" s="387"/>
      <c r="B13" s="501"/>
      <c r="C13" s="502"/>
      <c r="D13" s="503"/>
      <c r="E13" s="501"/>
      <c r="F13" s="503"/>
      <c r="G13" s="392"/>
      <c r="H13" s="118" t="s">
        <v>89</v>
      </c>
      <c r="I13" s="119">
        <f>SUM(I8:I12)</f>
        <v>0</v>
      </c>
    </row>
    <row r="14" spans="1:9" ht="13.5" x14ac:dyDescent="0.25">
      <c r="A14" s="507" t="s">
        <v>126</v>
      </c>
      <c r="B14" s="497" t="s">
        <v>126</v>
      </c>
      <c r="C14" s="498"/>
      <c r="D14" s="499"/>
      <c r="E14" s="497" t="s">
        <v>126</v>
      </c>
      <c r="F14" s="506"/>
      <c r="G14" s="496"/>
      <c r="H14" s="115" t="s">
        <v>81</v>
      </c>
      <c r="I14" s="58"/>
    </row>
    <row r="15" spans="1:9" ht="13.5" x14ac:dyDescent="0.25">
      <c r="A15" s="386"/>
      <c r="B15" s="500"/>
      <c r="C15" s="498"/>
      <c r="D15" s="499"/>
      <c r="E15" s="500"/>
      <c r="F15" s="499"/>
      <c r="G15" s="390"/>
      <c r="H15" s="116" t="s">
        <v>93</v>
      </c>
      <c r="I15" s="59"/>
    </row>
    <row r="16" spans="1:9" ht="13.5" x14ac:dyDescent="0.25">
      <c r="A16" s="386"/>
      <c r="B16" s="500"/>
      <c r="C16" s="498"/>
      <c r="D16" s="499"/>
      <c r="E16" s="500"/>
      <c r="F16" s="499"/>
      <c r="G16" s="390"/>
      <c r="H16" s="116" t="s">
        <v>94</v>
      </c>
      <c r="I16" s="59"/>
    </row>
    <row r="17" spans="1:9" s="83" customFormat="1" ht="13.5" x14ac:dyDescent="0.25">
      <c r="A17" s="386"/>
      <c r="B17" s="500"/>
      <c r="C17" s="498"/>
      <c r="D17" s="499"/>
      <c r="E17" s="500"/>
      <c r="F17" s="499"/>
      <c r="G17" s="390"/>
      <c r="H17" s="116" t="s">
        <v>95</v>
      </c>
      <c r="I17" s="46"/>
    </row>
    <row r="18" spans="1:9" s="83" customFormat="1" ht="13.5" x14ac:dyDescent="0.25">
      <c r="A18" s="386"/>
      <c r="B18" s="500"/>
      <c r="C18" s="498"/>
      <c r="D18" s="499"/>
      <c r="E18" s="500"/>
      <c r="F18" s="499"/>
      <c r="G18" s="390"/>
      <c r="H18" s="117" t="s">
        <v>0</v>
      </c>
      <c r="I18" s="46"/>
    </row>
    <row r="19" spans="1:9" s="83" customFormat="1" ht="13.5" x14ac:dyDescent="0.25">
      <c r="A19" s="387"/>
      <c r="B19" s="501"/>
      <c r="C19" s="502"/>
      <c r="D19" s="503"/>
      <c r="E19" s="501"/>
      <c r="F19" s="503"/>
      <c r="G19" s="392"/>
      <c r="H19" s="118" t="s">
        <v>89</v>
      </c>
      <c r="I19" s="119">
        <f>SUM(I14:I18)</f>
        <v>0</v>
      </c>
    </row>
    <row r="20" spans="1:9" ht="13.5" x14ac:dyDescent="0.25">
      <c r="A20" s="507" t="s">
        <v>126</v>
      </c>
      <c r="B20" s="497" t="s">
        <v>126</v>
      </c>
      <c r="C20" s="498"/>
      <c r="D20" s="499"/>
      <c r="E20" s="497" t="s">
        <v>126</v>
      </c>
      <c r="F20" s="506"/>
      <c r="G20" s="496"/>
      <c r="H20" s="115" t="s">
        <v>81</v>
      </c>
      <c r="I20" s="58"/>
    </row>
    <row r="21" spans="1:9" ht="13.5" x14ac:dyDescent="0.25">
      <c r="A21" s="386"/>
      <c r="B21" s="500"/>
      <c r="C21" s="498"/>
      <c r="D21" s="499"/>
      <c r="E21" s="500"/>
      <c r="F21" s="499"/>
      <c r="G21" s="390"/>
      <c r="H21" s="116" t="s">
        <v>93</v>
      </c>
      <c r="I21" s="59"/>
    </row>
    <row r="22" spans="1:9" ht="13.5" x14ac:dyDescent="0.25">
      <c r="A22" s="386"/>
      <c r="B22" s="500"/>
      <c r="C22" s="498"/>
      <c r="D22" s="499"/>
      <c r="E22" s="500"/>
      <c r="F22" s="499"/>
      <c r="G22" s="390"/>
      <c r="H22" s="116" t="s">
        <v>94</v>
      </c>
      <c r="I22" s="59"/>
    </row>
    <row r="23" spans="1:9" s="83" customFormat="1" ht="13.5" x14ac:dyDescent="0.25">
      <c r="A23" s="386"/>
      <c r="B23" s="500"/>
      <c r="C23" s="498"/>
      <c r="D23" s="499"/>
      <c r="E23" s="500"/>
      <c r="F23" s="499"/>
      <c r="G23" s="390"/>
      <c r="H23" s="116" t="s">
        <v>95</v>
      </c>
      <c r="I23" s="46"/>
    </row>
    <row r="24" spans="1:9" s="83" customFormat="1" ht="13.5" x14ac:dyDescent="0.25">
      <c r="A24" s="386"/>
      <c r="B24" s="500"/>
      <c r="C24" s="498"/>
      <c r="D24" s="499"/>
      <c r="E24" s="500"/>
      <c r="F24" s="499"/>
      <c r="G24" s="390"/>
      <c r="H24" s="117" t="s">
        <v>0</v>
      </c>
      <c r="I24" s="46"/>
    </row>
    <row r="25" spans="1:9" s="83" customFormat="1" ht="13.5" x14ac:dyDescent="0.25">
      <c r="A25" s="387"/>
      <c r="B25" s="501"/>
      <c r="C25" s="502"/>
      <c r="D25" s="503"/>
      <c r="E25" s="501"/>
      <c r="F25" s="503"/>
      <c r="G25" s="392"/>
      <c r="H25" s="118" t="s">
        <v>89</v>
      </c>
      <c r="I25" s="119">
        <f>SUM(I20:I24)</f>
        <v>0</v>
      </c>
    </row>
    <row r="26" spans="1:9" ht="13.5" x14ac:dyDescent="0.25">
      <c r="A26" s="507" t="s">
        <v>126</v>
      </c>
      <c r="B26" s="497" t="s">
        <v>126</v>
      </c>
      <c r="C26" s="498"/>
      <c r="D26" s="499"/>
      <c r="E26" s="497" t="s">
        <v>126</v>
      </c>
      <c r="F26" s="506"/>
      <c r="G26" s="496"/>
      <c r="H26" s="115" t="s">
        <v>81</v>
      </c>
      <c r="I26" s="58"/>
    </row>
    <row r="27" spans="1:9" ht="13.5" x14ac:dyDescent="0.25">
      <c r="A27" s="386"/>
      <c r="B27" s="500"/>
      <c r="C27" s="498"/>
      <c r="D27" s="499"/>
      <c r="E27" s="500"/>
      <c r="F27" s="499"/>
      <c r="G27" s="390"/>
      <c r="H27" s="116" t="s">
        <v>93</v>
      </c>
      <c r="I27" s="59"/>
    </row>
    <row r="28" spans="1:9" ht="13.5" x14ac:dyDescent="0.25">
      <c r="A28" s="386"/>
      <c r="B28" s="500"/>
      <c r="C28" s="498"/>
      <c r="D28" s="499"/>
      <c r="E28" s="500"/>
      <c r="F28" s="499"/>
      <c r="G28" s="390"/>
      <c r="H28" s="116" t="s">
        <v>94</v>
      </c>
      <c r="I28" s="59"/>
    </row>
    <row r="29" spans="1:9" s="83" customFormat="1" ht="13.5" x14ac:dyDescent="0.25">
      <c r="A29" s="386"/>
      <c r="B29" s="500"/>
      <c r="C29" s="498"/>
      <c r="D29" s="499"/>
      <c r="E29" s="500"/>
      <c r="F29" s="499"/>
      <c r="G29" s="390"/>
      <c r="H29" s="116" t="s">
        <v>95</v>
      </c>
      <c r="I29" s="46"/>
    </row>
    <row r="30" spans="1:9" s="83" customFormat="1" ht="13.5" x14ac:dyDescent="0.25">
      <c r="A30" s="386"/>
      <c r="B30" s="500"/>
      <c r="C30" s="498"/>
      <c r="D30" s="499"/>
      <c r="E30" s="500"/>
      <c r="F30" s="499"/>
      <c r="G30" s="390"/>
      <c r="H30" s="117" t="s">
        <v>0</v>
      </c>
      <c r="I30" s="46"/>
    </row>
    <row r="31" spans="1:9" s="83" customFormat="1" ht="13.5" x14ac:dyDescent="0.25">
      <c r="A31" s="387"/>
      <c r="B31" s="501"/>
      <c r="C31" s="502"/>
      <c r="D31" s="503"/>
      <c r="E31" s="501"/>
      <c r="F31" s="503"/>
      <c r="G31" s="392"/>
      <c r="H31" s="118" t="s">
        <v>89</v>
      </c>
      <c r="I31" s="119">
        <f>SUM(I26:I30)</f>
        <v>0</v>
      </c>
    </row>
    <row r="32" spans="1:9" ht="13.5" x14ac:dyDescent="0.25">
      <c r="A32" s="507" t="s">
        <v>126</v>
      </c>
      <c r="B32" s="497" t="s">
        <v>126</v>
      </c>
      <c r="C32" s="498"/>
      <c r="D32" s="499"/>
      <c r="E32" s="497" t="s">
        <v>126</v>
      </c>
      <c r="F32" s="506"/>
      <c r="G32" s="496"/>
      <c r="H32" s="115" t="s">
        <v>81</v>
      </c>
      <c r="I32" s="58"/>
    </row>
    <row r="33" spans="1:9" ht="13.5" x14ac:dyDescent="0.25">
      <c r="A33" s="386"/>
      <c r="B33" s="500"/>
      <c r="C33" s="498"/>
      <c r="D33" s="499"/>
      <c r="E33" s="500"/>
      <c r="F33" s="499"/>
      <c r="G33" s="390"/>
      <c r="H33" s="116" t="s">
        <v>93</v>
      </c>
      <c r="I33" s="59"/>
    </row>
    <row r="34" spans="1:9" ht="13.5" x14ac:dyDescent="0.25">
      <c r="A34" s="386"/>
      <c r="B34" s="500"/>
      <c r="C34" s="498"/>
      <c r="D34" s="499"/>
      <c r="E34" s="500"/>
      <c r="F34" s="499"/>
      <c r="G34" s="390"/>
      <c r="H34" s="116" t="s">
        <v>94</v>
      </c>
      <c r="I34" s="59"/>
    </row>
    <row r="35" spans="1:9" s="83" customFormat="1" ht="13.5" x14ac:dyDescent="0.25">
      <c r="A35" s="386"/>
      <c r="B35" s="500"/>
      <c r="C35" s="498"/>
      <c r="D35" s="499"/>
      <c r="E35" s="500"/>
      <c r="F35" s="499"/>
      <c r="G35" s="390"/>
      <c r="H35" s="116" t="s">
        <v>95</v>
      </c>
      <c r="I35" s="46"/>
    </row>
    <row r="36" spans="1:9" s="83" customFormat="1" ht="13.5" x14ac:dyDescent="0.25">
      <c r="A36" s="386"/>
      <c r="B36" s="500"/>
      <c r="C36" s="498"/>
      <c r="D36" s="499"/>
      <c r="E36" s="500"/>
      <c r="F36" s="499"/>
      <c r="G36" s="390"/>
      <c r="H36" s="117" t="s">
        <v>0</v>
      </c>
      <c r="I36" s="46"/>
    </row>
    <row r="37" spans="1:9" s="83" customFormat="1" ht="13.5" x14ac:dyDescent="0.25">
      <c r="A37" s="387"/>
      <c r="B37" s="501"/>
      <c r="C37" s="502"/>
      <c r="D37" s="503"/>
      <c r="E37" s="501"/>
      <c r="F37" s="503"/>
      <c r="G37" s="392"/>
      <c r="H37" s="118" t="s">
        <v>89</v>
      </c>
      <c r="I37" s="119">
        <f>SUM(I32:I36)</f>
        <v>0</v>
      </c>
    </row>
    <row r="38" spans="1:9" s="83" customFormat="1" ht="14.25" thickBot="1" x14ac:dyDescent="0.3">
      <c r="A38" s="65"/>
      <c r="B38" s="65"/>
      <c r="C38" s="65"/>
      <c r="D38" s="65"/>
      <c r="E38" s="65"/>
      <c r="F38" s="65"/>
      <c r="G38" s="65"/>
      <c r="H38" s="94"/>
      <c r="I38" s="95"/>
    </row>
    <row r="39" spans="1:9" ht="13.5" thickBot="1" x14ac:dyDescent="0.25">
      <c r="A39" s="90"/>
      <c r="D39" s="33"/>
      <c r="E39" s="33"/>
      <c r="F39" s="121" t="s">
        <v>96</v>
      </c>
      <c r="G39" s="33"/>
      <c r="H39" s="67"/>
      <c r="I39" s="120">
        <f>I13+I19+I25+I31+I37</f>
        <v>0</v>
      </c>
    </row>
    <row r="40" spans="1:9" ht="13.5" thickBot="1" x14ac:dyDescent="0.25">
      <c r="A40" s="90"/>
      <c r="F40" s="96"/>
      <c r="H40" s="75"/>
      <c r="I40" s="97"/>
    </row>
    <row r="41" spans="1:9" s="98" customFormat="1" ht="16.5" customHeight="1" x14ac:dyDescent="0.2">
      <c r="A41" s="111" t="s">
        <v>90</v>
      </c>
    </row>
    <row r="42" spans="1:9" s="93" customFormat="1" ht="13.5" customHeight="1" x14ac:dyDescent="0.25">
      <c r="A42" s="397" t="s">
        <v>73</v>
      </c>
      <c r="B42" s="398"/>
      <c r="C42" s="374" t="s">
        <v>97</v>
      </c>
      <c r="D42" s="394" t="s">
        <v>99</v>
      </c>
      <c r="E42" s="122" t="s">
        <v>106</v>
      </c>
      <c r="F42" s="419" t="s">
        <v>0</v>
      </c>
      <c r="G42" s="436"/>
      <c r="H42" s="419"/>
      <c r="I42" s="420"/>
    </row>
    <row r="43" spans="1:9" s="93" customFormat="1" ht="12" customHeight="1" x14ac:dyDescent="0.25">
      <c r="A43" s="379"/>
      <c r="B43" s="399"/>
      <c r="C43" s="375"/>
      <c r="D43" s="395"/>
      <c r="E43" s="123" t="s">
        <v>87</v>
      </c>
      <c r="F43" s="437"/>
      <c r="G43" s="438"/>
      <c r="H43" s="432" t="s">
        <v>89</v>
      </c>
      <c r="I43" s="433"/>
    </row>
    <row r="44" spans="1:9" s="93" customFormat="1" ht="17.25" customHeight="1" thickBot="1" x14ac:dyDescent="0.3">
      <c r="A44" s="382"/>
      <c r="B44" s="400"/>
      <c r="C44" s="124"/>
      <c r="D44" s="396"/>
      <c r="E44" s="124" t="s">
        <v>82</v>
      </c>
      <c r="F44" s="434" t="s">
        <v>83</v>
      </c>
      <c r="G44" s="439"/>
      <c r="H44" s="434" t="s">
        <v>98</v>
      </c>
      <c r="I44" s="435"/>
    </row>
    <row r="45" spans="1:9" s="83" customFormat="1" ht="42.75" customHeight="1" thickTop="1" x14ac:dyDescent="0.2">
      <c r="A45" s="508"/>
      <c r="B45" s="509"/>
      <c r="C45" s="42"/>
      <c r="D45" s="57"/>
      <c r="E45" s="47">
        <f t="shared" ref="E45:E53" si="0">C45*D45</f>
        <v>0</v>
      </c>
      <c r="F45" s="371"/>
      <c r="G45" s="371"/>
      <c r="H45" s="372">
        <f t="shared" ref="H45:H53" si="1">E45+F45</f>
        <v>0</v>
      </c>
      <c r="I45" s="373"/>
    </row>
    <row r="46" spans="1:9" s="83" customFormat="1" ht="42.75" customHeight="1" x14ac:dyDescent="0.2">
      <c r="A46" s="508"/>
      <c r="B46" s="509"/>
      <c r="C46" s="42"/>
      <c r="D46" s="57"/>
      <c r="E46" s="47">
        <f t="shared" si="0"/>
        <v>0</v>
      </c>
      <c r="F46" s="371"/>
      <c r="G46" s="371"/>
      <c r="H46" s="504">
        <f t="shared" si="1"/>
        <v>0</v>
      </c>
      <c r="I46" s="505"/>
    </row>
    <row r="47" spans="1:9" s="83" customFormat="1" ht="42.75" customHeight="1" x14ac:dyDescent="0.2">
      <c r="A47" s="508"/>
      <c r="B47" s="509"/>
      <c r="C47" s="42"/>
      <c r="D47" s="57"/>
      <c r="E47" s="47">
        <f t="shared" si="0"/>
        <v>0</v>
      </c>
      <c r="F47" s="371"/>
      <c r="G47" s="371"/>
      <c r="H47" s="504">
        <f t="shared" si="1"/>
        <v>0</v>
      </c>
      <c r="I47" s="505"/>
    </row>
    <row r="48" spans="1:9" s="83" customFormat="1" ht="42.75" customHeight="1" x14ac:dyDescent="0.2">
      <c r="A48" s="508"/>
      <c r="B48" s="509"/>
      <c r="C48" s="42"/>
      <c r="D48" s="57"/>
      <c r="E48" s="47">
        <f t="shared" si="0"/>
        <v>0</v>
      </c>
      <c r="F48" s="371"/>
      <c r="G48" s="371"/>
      <c r="H48" s="510">
        <f t="shared" si="1"/>
        <v>0</v>
      </c>
      <c r="I48" s="511"/>
    </row>
    <row r="49" spans="1:9" s="83" customFormat="1" ht="42.75" customHeight="1" x14ac:dyDescent="0.2">
      <c r="A49" s="508"/>
      <c r="B49" s="509"/>
      <c r="C49" s="42"/>
      <c r="D49" s="57"/>
      <c r="E49" s="47">
        <f t="shared" si="0"/>
        <v>0</v>
      </c>
      <c r="F49" s="371"/>
      <c r="G49" s="371"/>
      <c r="H49" s="504">
        <f t="shared" si="1"/>
        <v>0</v>
      </c>
      <c r="I49" s="505"/>
    </row>
    <row r="50" spans="1:9" s="83" customFormat="1" ht="42.75" customHeight="1" x14ac:dyDescent="0.2">
      <c r="A50" s="508"/>
      <c r="B50" s="509"/>
      <c r="C50" s="42"/>
      <c r="D50" s="57"/>
      <c r="E50" s="47">
        <f t="shared" si="0"/>
        <v>0</v>
      </c>
      <c r="F50" s="371"/>
      <c r="G50" s="371"/>
      <c r="H50" s="504">
        <f t="shared" si="1"/>
        <v>0</v>
      </c>
      <c r="I50" s="505"/>
    </row>
    <row r="51" spans="1:9" s="83" customFormat="1" ht="42.75" customHeight="1" x14ac:dyDescent="0.2">
      <c r="A51" s="508"/>
      <c r="B51" s="509"/>
      <c r="C51" s="42"/>
      <c r="D51" s="57"/>
      <c r="E51" s="47">
        <f t="shared" si="0"/>
        <v>0</v>
      </c>
      <c r="F51" s="371"/>
      <c r="G51" s="371"/>
      <c r="H51" s="504">
        <f t="shared" si="1"/>
        <v>0</v>
      </c>
      <c r="I51" s="505"/>
    </row>
    <row r="52" spans="1:9" s="83" customFormat="1" ht="42.75" customHeight="1" x14ac:dyDescent="0.2">
      <c r="A52" s="508"/>
      <c r="B52" s="509"/>
      <c r="C52" s="42"/>
      <c r="D52" s="57"/>
      <c r="E52" s="47">
        <f t="shared" si="0"/>
        <v>0</v>
      </c>
      <c r="F52" s="371"/>
      <c r="G52" s="371"/>
      <c r="H52" s="504">
        <f t="shared" si="1"/>
        <v>0</v>
      </c>
      <c r="I52" s="505"/>
    </row>
    <row r="53" spans="1:9" s="83" customFormat="1" ht="42.75" customHeight="1" x14ac:dyDescent="0.2">
      <c r="A53" s="508"/>
      <c r="B53" s="509"/>
      <c r="C53" s="42"/>
      <c r="D53" s="57"/>
      <c r="E53" s="48">
        <f t="shared" si="0"/>
        <v>0</v>
      </c>
      <c r="F53" s="371"/>
      <c r="G53" s="371"/>
      <c r="H53" s="504">
        <f t="shared" si="1"/>
        <v>0</v>
      </c>
      <c r="I53" s="505"/>
    </row>
    <row r="54" spans="1:9" s="83" customFormat="1" ht="14.25" customHeight="1" thickBot="1" x14ac:dyDescent="0.25">
      <c r="A54" s="99"/>
      <c r="B54" s="28"/>
      <c r="C54" s="100"/>
      <c r="D54" s="101"/>
      <c r="E54" s="101"/>
      <c r="F54" s="101"/>
      <c r="G54" s="101"/>
      <c r="H54" s="102"/>
      <c r="I54" s="102"/>
    </row>
    <row r="55" spans="1:9" s="83" customFormat="1" ht="13.5" thickBot="1" x14ac:dyDescent="0.25">
      <c r="A55" s="99"/>
      <c r="B55" s="28"/>
      <c r="C55" s="100"/>
      <c r="D55" s="101"/>
      <c r="E55" s="414" t="s">
        <v>107</v>
      </c>
      <c r="F55" s="415"/>
      <c r="G55" s="415"/>
      <c r="H55" s="415"/>
      <c r="I55" s="125">
        <f>SUM(H45:I53)</f>
        <v>0</v>
      </c>
    </row>
    <row r="56" spans="1:9" s="83" customFormat="1" ht="17.25" thickBot="1" x14ac:dyDescent="0.35">
      <c r="A56" s="103"/>
      <c r="B56" s="104"/>
      <c r="I56" s="105"/>
    </row>
    <row r="57" spans="1:9" s="107" customFormat="1" ht="17.25" thickBot="1" x14ac:dyDescent="0.25">
      <c r="A57" s="126" t="s">
        <v>100</v>
      </c>
      <c r="B57" s="127">
        <f>I55</f>
        <v>0</v>
      </c>
      <c r="C57" s="129"/>
      <c r="D57" s="128" t="s">
        <v>101</v>
      </c>
      <c r="E57" s="127">
        <f>I39</f>
        <v>0</v>
      </c>
      <c r="F57" s="130"/>
      <c r="G57" s="413" t="s">
        <v>102</v>
      </c>
      <c r="H57" s="413"/>
      <c r="I57" s="131">
        <f>B57+E57</f>
        <v>0</v>
      </c>
    </row>
    <row r="58" spans="1:9" ht="13.5" thickBot="1" x14ac:dyDescent="0.25">
      <c r="A58" s="108"/>
      <c r="B58" s="108"/>
      <c r="C58" s="108"/>
      <c r="D58" s="108"/>
      <c r="E58" s="108"/>
      <c r="F58" s="108"/>
      <c r="G58" s="108"/>
      <c r="H58" s="108"/>
      <c r="I58" s="108"/>
    </row>
    <row r="59" spans="1:9" ht="13.5" thickTop="1" x14ac:dyDescent="0.2"/>
  </sheetData>
  <sheetProtection formatCells="0" formatRows="0" selectLockedCells="1"/>
  <mergeCells count="62">
    <mergeCell ref="G57:H57"/>
    <mergeCell ref="A53:B53"/>
    <mergeCell ref="F53:G53"/>
    <mergeCell ref="H53:I53"/>
    <mergeCell ref="E55:H55"/>
    <mergeCell ref="A51:B51"/>
    <mergeCell ref="F51:G51"/>
    <mergeCell ref="H51:I51"/>
    <mergeCell ref="A52:B52"/>
    <mergeCell ref="F52:G52"/>
    <mergeCell ref="H52:I52"/>
    <mergeCell ref="A49:B49"/>
    <mergeCell ref="F49:G49"/>
    <mergeCell ref="H49:I49"/>
    <mergeCell ref="A50:B50"/>
    <mergeCell ref="F50:G50"/>
    <mergeCell ref="H50:I50"/>
    <mergeCell ref="A47:B47"/>
    <mergeCell ref="F47:G47"/>
    <mergeCell ref="H47:I47"/>
    <mergeCell ref="A48:B48"/>
    <mergeCell ref="F48:G48"/>
    <mergeCell ref="H48:I48"/>
    <mergeCell ref="A45:B45"/>
    <mergeCell ref="F45:G45"/>
    <mergeCell ref="H45:I45"/>
    <mergeCell ref="A46:B46"/>
    <mergeCell ref="F46:G46"/>
    <mergeCell ref="H46:I46"/>
    <mergeCell ref="H42:I42"/>
    <mergeCell ref="H43:I43"/>
    <mergeCell ref="F44:G44"/>
    <mergeCell ref="H44:I44"/>
    <mergeCell ref="A42:B44"/>
    <mergeCell ref="C42:C43"/>
    <mergeCell ref="D42:D44"/>
    <mergeCell ref="F42:G43"/>
    <mergeCell ref="A32:A37"/>
    <mergeCell ref="B32:D37"/>
    <mergeCell ref="E32:F37"/>
    <mergeCell ref="G32:G37"/>
    <mergeCell ref="A26:A31"/>
    <mergeCell ref="B26:D31"/>
    <mergeCell ref="E26:F31"/>
    <mergeCell ref="G26:G31"/>
    <mergeCell ref="A20:A25"/>
    <mergeCell ref="B20:D25"/>
    <mergeCell ref="E20:F25"/>
    <mergeCell ref="G20:G25"/>
    <mergeCell ref="A14:A19"/>
    <mergeCell ref="B14:D19"/>
    <mergeCell ref="E14:F19"/>
    <mergeCell ref="G14:G19"/>
    <mergeCell ref="A8:A13"/>
    <mergeCell ref="B8:D13"/>
    <mergeCell ref="E8:F13"/>
    <mergeCell ref="G8:G13"/>
    <mergeCell ref="B2:I2"/>
    <mergeCell ref="B5:D7"/>
    <mergeCell ref="E5:F5"/>
    <mergeCell ref="H5:I7"/>
    <mergeCell ref="E6:F6"/>
  </mergeCells>
  <phoneticPr fontId="12" type="noConversion"/>
  <pageMargins left="0.5" right="0.5" top="0.5" bottom="0.5" header="0.5" footer="0.5"/>
  <pageSetup orientation="landscape" r:id="rId1"/>
  <headerFooter alignWithMargins="0">
    <oddFooter>&amp;RRevised: 7/6/2009</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indexed="12"/>
  </sheetPr>
  <dimension ref="A1:H27"/>
  <sheetViews>
    <sheetView workbookViewId="0">
      <selection activeCell="A5" sqref="A5:F5"/>
    </sheetView>
  </sheetViews>
  <sheetFormatPr defaultRowHeight="12.75" x14ac:dyDescent="0.2"/>
  <cols>
    <col min="1" max="1" width="43.42578125" style="76" customWidth="1"/>
    <col min="2" max="2" width="21.140625" style="76" customWidth="1"/>
    <col min="3" max="3" width="32.5703125" style="76" customWidth="1"/>
    <col min="4" max="4" width="9.140625" style="76"/>
    <col min="5" max="5" width="11.42578125" style="76" bestFit="1" customWidth="1"/>
    <col min="6" max="6" width="12.42578125" style="75" bestFit="1" customWidth="1"/>
    <col min="7" max="16384" width="9.140625" style="76"/>
  </cols>
  <sheetData>
    <row r="1" spans="1:8" ht="20.25" x14ac:dyDescent="0.4">
      <c r="A1" s="452" t="s">
        <v>155</v>
      </c>
      <c r="B1" s="452"/>
      <c r="C1" s="331"/>
      <c r="D1" s="331"/>
      <c r="E1" s="331"/>
      <c r="F1" s="331"/>
    </row>
    <row r="2" spans="1:8" ht="20.25" x14ac:dyDescent="0.4">
      <c r="A2" s="452" t="s">
        <v>16</v>
      </c>
      <c r="B2" s="452"/>
      <c r="C2" s="331"/>
      <c r="D2" s="331"/>
      <c r="E2" s="331"/>
      <c r="F2" s="331"/>
    </row>
    <row r="3" spans="1:8" x14ac:dyDescent="0.2">
      <c r="A3" s="164" t="s">
        <v>35</v>
      </c>
      <c r="B3" s="462" t="str">
        <f>'Form I-Budget Summary'!E3</f>
        <v>Fort Bend County</v>
      </c>
      <c r="C3" s="463"/>
      <c r="D3" s="463"/>
      <c r="E3" s="463"/>
      <c r="F3" s="464"/>
    </row>
    <row r="4" spans="1:8" x14ac:dyDescent="0.2">
      <c r="A4" s="78"/>
      <c r="B4" s="78"/>
    </row>
    <row r="5" spans="1:8" ht="30" customHeight="1" x14ac:dyDescent="0.2">
      <c r="A5" s="456" t="s">
        <v>119</v>
      </c>
      <c r="B5" s="456"/>
      <c r="C5" s="457"/>
      <c r="D5" s="457"/>
      <c r="E5" s="457"/>
      <c r="F5" s="457"/>
      <c r="H5" s="75"/>
    </row>
    <row r="6" spans="1:8" s="79" customFormat="1" ht="39.950000000000003" customHeight="1" thickBot="1" x14ac:dyDescent="0.35">
      <c r="A6" s="465" t="s">
        <v>2</v>
      </c>
      <c r="B6" s="466"/>
      <c r="C6" s="84" t="s">
        <v>113</v>
      </c>
      <c r="D6" s="84" t="s">
        <v>111</v>
      </c>
      <c r="E6" s="84" t="s">
        <v>125</v>
      </c>
      <c r="F6" s="84" t="s">
        <v>89</v>
      </c>
    </row>
    <row r="7" spans="1:8" ht="15" thickTop="1" x14ac:dyDescent="0.2">
      <c r="A7" s="513"/>
      <c r="B7" s="513"/>
      <c r="C7" s="36" t="s">
        <v>126</v>
      </c>
      <c r="D7" s="37"/>
      <c r="E7" s="49"/>
      <c r="F7" s="53">
        <f t="shared" ref="F7:F24" si="0">D7*E7</f>
        <v>0</v>
      </c>
    </row>
    <row r="8" spans="1:8" ht="14.25" x14ac:dyDescent="0.2">
      <c r="A8" s="514"/>
      <c r="B8" s="514"/>
      <c r="C8" s="36" t="s">
        <v>126</v>
      </c>
      <c r="D8" s="37"/>
      <c r="E8" s="49"/>
      <c r="F8" s="53">
        <f t="shared" si="0"/>
        <v>0</v>
      </c>
    </row>
    <row r="9" spans="1:8" ht="14.25" x14ac:dyDescent="0.2">
      <c r="A9" s="514"/>
      <c r="B9" s="514"/>
      <c r="C9" s="36" t="s">
        <v>126</v>
      </c>
      <c r="D9" s="37"/>
      <c r="E9" s="49"/>
      <c r="F9" s="53">
        <f t="shared" si="0"/>
        <v>0</v>
      </c>
    </row>
    <row r="10" spans="1:8" ht="14.25" x14ac:dyDescent="0.2">
      <c r="A10" s="514"/>
      <c r="B10" s="514"/>
      <c r="C10" s="36" t="s">
        <v>126</v>
      </c>
      <c r="D10" s="37"/>
      <c r="E10" s="49"/>
      <c r="F10" s="53">
        <f t="shared" si="0"/>
        <v>0</v>
      </c>
    </row>
    <row r="11" spans="1:8" ht="14.25" x14ac:dyDescent="0.2">
      <c r="A11" s="514"/>
      <c r="B11" s="514"/>
      <c r="C11" s="36" t="s">
        <v>126</v>
      </c>
      <c r="D11" s="37"/>
      <c r="E11" s="49"/>
      <c r="F11" s="53">
        <f t="shared" si="0"/>
        <v>0</v>
      </c>
    </row>
    <row r="12" spans="1:8" ht="14.25" x14ac:dyDescent="0.2">
      <c r="A12" s="514"/>
      <c r="B12" s="514"/>
      <c r="C12" s="36" t="s">
        <v>126</v>
      </c>
      <c r="D12" s="37"/>
      <c r="E12" s="49"/>
      <c r="F12" s="53">
        <f t="shared" si="0"/>
        <v>0</v>
      </c>
    </row>
    <row r="13" spans="1:8" ht="14.25" x14ac:dyDescent="0.2">
      <c r="A13" s="514"/>
      <c r="B13" s="514"/>
      <c r="C13" s="36" t="s">
        <v>126</v>
      </c>
      <c r="D13" s="37"/>
      <c r="E13" s="49"/>
      <c r="F13" s="53">
        <f t="shared" si="0"/>
        <v>0</v>
      </c>
    </row>
    <row r="14" spans="1:8" ht="14.25" x14ac:dyDescent="0.2">
      <c r="A14" s="514"/>
      <c r="B14" s="514"/>
      <c r="C14" s="36" t="s">
        <v>126</v>
      </c>
      <c r="D14" s="37"/>
      <c r="E14" s="49"/>
      <c r="F14" s="53">
        <f t="shared" si="0"/>
        <v>0</v>
      </c>
    </row>
    <row r="15" spans="1:8" ht="14.25" x14ac:dyDescent="0.2">
      <c r="A15" s="514"/>
      <c r="B15" s="514"/>
      <c r="C15" s="36" t="s">
        <v>126</v>
      </c>
      <c r="D15" s="37"/>
      <c r="E15" s="49"/>
      <c r="F15" s="53">
        <f t="shared" si="0"/>
        <v>0</v>
      </c>
    </row>
    <row r="16" spans="1:8" ht="14.25" x14ac:dyDescent="0.2">
      <c r="A16" s="514"/>
      <c r="B16" s="514"/>
      <c r="C16" s="36" t="s">
        <v>126</v>
      </c>
      <c r="D16" s="37"/>
      <c r="E16" s="49"/>
      <c r="F16" s="53">
        <f t="shared" si="0"/>
        <v>0</v>
      </c>
    </row>
    <row r="17" spans="1:6" ht="14.25" x14ac:dyDescent="0.2">
      <c r="A17" s="514"/>
      <c r="B17" s="514"/>
      <c r="C17" s="36" t="s">
        <v>126</v>
      </c>
      <c r="D17" s="37"/>
      <c r="E17" s="49"/>
      <c r="F17" s="53">
        <f t="shared" si="0"/>
        <v>0</v>
      </c>
    </row>
    <row r="18" spans="1:6" ht="14.25" x14ac:dyDescent="0.2">
      <c r="A18" s="514"/>
      <c r="B18" s="514"/>
      <c r="C18" s="36" t="s">
        <v>126</v>
      </c>
      <c r="D18" s="37"/>
      <c r="E18" s="49"/>
      <c r="F18" s="53">
        <f t="shared" si="0"/>
        <v>0</v>
      </c>
    </row>
    <row r="19" spans="1:6" ht="14.25" x14ac:dyDescent="0.2">
      <c r="A19" s="514"/>
      <c r="B19" s="514"/>
      <c r="C19" s="36" t="s">
        <v>126</v>
      </c>
      <c r="D19" s="37"/>
      <c r="E19" s="49"/>
      <c r="F19" s="53">
        <f t="shared" si="0"/>
        <v>0</v>
      </c>
    </row>
    <row r="20" spans="1:6" ht="14.25" x14ac:dyDescent="0.2">
      <c r="A20" s="514"/>
      <c r="B20" s="514"/>
      <c r="C20" s="36" t="s">
        <v>126</v>
      </c>
      <c r="D20" s="37"/>
      <c r="E20" s="49"/>
      <c r="F20" s="53">
        <f t="shared" si="0"/>
        <v>0</v>
      </c>
    </row>
    <row r="21" spans="1:6" ht="14.25" x14ac:dyDescent="0.2">
      <c r="A21" s="514"/>
      <c r="B21" s="514"/>
      <c r="C21" s="36" t="s">
        <v>126</v>
      </c>
      <c r="D21" s="37"/>
      <c r="E21" s="49"/>
      <c r="F21" s="53">
        <f t="shared" si="0"/>
        <v>0</v>
      </c>
    </row>
    <row r="22" spans="1:6" ht="14.25" x14ac:dyDescent="0.2">
      <c r="A22" s="514"/>
      <c r="B22" s="514"/>
      <c r="C22" s="36" t="s">
        <v>126</v>
      </c>
      <c r="D22" s="37"/>
      <c r="E22" s="49"/>
      <c r="F22" s="53">
        <f t="shared" si="0"/>
        <v>0</v>
      </c>
    </row>
    <row r="23" spans="1:6" ht="14.25" x14ac:dyDescent="0.2">
      <c r="A23" s="514"/>
      <c r="B23" s="514"/>
      <c r="C23" s="36" t="s">
        <v>126</v>
      </c>
      <c r="D23" s="37"/>
      <c r="E23" s="49"/>
      <c r="F23" s="53">
        <f t="shared" si="0"/>
        <v>0</v>
      </c>
    </row>
    <row r="24" spans="1:6" ht="14.25" x14ac:dyDescent="0.2">
      <c r="A24" s="514"/>
      <c r="B24" s="514"/>
      <c r="C24" s="36" t="s">
        <v>126</v>
      </c>
      <c r="D24" s="37"/>
      <c r="E24" s="49"/>
      <c r="F24" s="53">
        <f t="shared" si="0"/>
        <v>0</v>
      </c>
    </row>
    <row r="25" spans="1:6" s="83" customFormat="1" ht="15" thickBot="1" x14ac:dyDescent="0.25">
      <c r="A25" s="81" t="s">
        <v>71</v>
      </c>
      <c r="B25" s="81"/>
      <c r="C25" s="81" t="s">
        <v>71</v>
      </c>
      <c r="D25" s="81" t="s">
        <v>71</v>
      </c>
      <c r="E25" s="81"/>
      <c r="F25" s="157" t="s">
        <v>71</v>
      </c>
    </row>
    <row r="26" spans="1:6" s="83" customFormat="1" ht="38.25" customHeight="1" thickBot="1" x14ac:dyDescent="0.35">
      <c r="C26" s="453" t="s">
        <v>112</v>
      </c>
      <c r="D26" s="454"/>
      <c r="E26" s="455"/>
      <c r="F26" s="88">
        <f>SUM(F7:F24)</f>
        <v>0</v>
      </c>
    </row>
    <row r="27" spans="1:6" s="83" customFormat="1" x14ac:dyDescent="0.2">
      <c r="F27" s="28"/>
    </row>
  </sheetData>
  <sheetProtection formatCells="0" formatRows="0" selectLockedCells="1"/>
  <mergeCells count="24">
    <mergeCell ref="A13:B13"/>
    <mergeCell ref="A14:B14"/>
    <mergeCell ref="A23:B23"/>
    <mergeCell ref="A24:B24"/>
    <mergeCell ref="A18:B18"/>
    <mergeCell ref="A19:B19"/>
    <mergeCell ref="A20:B20"/>
    <mergeCell ref="A21:B21"/>
    <mergeCell ref="C26:E26"/>
    <mergeCell ref="A1:F1"/>
    <mergeCell ref="A2:F2"/>
    <mergeCell ref="A5:F5"/>
    <mergeCell ref="B3:F3"/>
    <mergeCell ref="A6:B6"/>
    <mergeCell ref="A7:B7"/>
    <mergeCell ref="A8:B8"/>
    <mergeCell ref="A9:B9"/>
    <mergeCell ref="A10:B10"/>
    <mergeCell ref="A15:B15"/>
    <mergeCell ref="A16:B16"/>
    <mergeCell ref="A17:B17"/>
    <mergeCell ref="A22:B22"/>
    <mergeCell ref="A11:B11"/>
    <mergeCell ref="A12:B12"/>
  </mergeCells>
  <phoneticPr fontId="12" type="noConversion"/>
  <pageMargins left="0.5" right="0.5" top="0.5" bottom="0.5" header="0.5" footer="0.5"/>
  <pageSetup orientation="landscape" r:id="rId1"/>
  <headerFooter alignWithMargins="0">
    <oddFooter>&amp;RRevised: 7/6/2009</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tabColor indexed="12"/>
  </sheetPr>
  <dimension ref="A1:H27"/>
  <sheetViews>
    <sheetView workbookViewId="0">
      <selection activeCell="A5" sqref="A5:IV5"/>
    </sheetView>
  </sheetViews>
  <sheetFormatPr defaultRowHeight="12.75" x14ac:dyDescent="0.2"/>
  <cols>
    <col min="1" max="1" width="43.42578125" style="76" customWidth="1"/>
    <col min="2" max="2" width="21.140625" style="76" customWidth="1"/>
    <col min="3" max="3" width="32.5703125" style="76" customWidth="1"/>
    <col min="4" max="4" width="9.140625" style="76"/>
    <col min="5" max="5" width="11.42578125" style="76" bestFit="1" customWidth="1"/>
    <col min="6" max="6" width="12.42578125" style="75" bestFit="1" customWidth="1"/>
    <col min="7" max="16384" width="9.140625" style="76"/>
  </cols>
  <sheetData>
    <row r="1" spans="1:8" ht="20.25" x14ac:dyDescent="0.4">
      <c r="A1" s="452" t="s">
        <v>155</v>
      </c>
      <c r="B1" s="452"/>
      <c r="C1" s="331"/>
      <c r="D1" s="331"/>
      <c r="E1" s="331"/>
      <c r="F1" s="331"/>
    </row>
    <row r="2" spans="1:8" ht="20.25" x14ac:dyDescent="0.4">
      <c r="A2" s="452" t="s">
        <v>16</v>
      </c>
      <c r="B2" s="452"/>
      <c r="C2" s="331"/>
      <c r="D2" s="331"/>
      <c r="E2" s="331"/>
      <c r="F2" s="331"/>
    </row>
    <row r="3" spans="1:8" x14ac:dyDescent="0.2">
      <c r="A3" s="164" t="s">
        <v>35</v>
      </c>
      <c r="B3" s="462" t="str">
        <f>'Form I-Budget Summary'!E3</f>
        <v>Fort Bend County</v>
      </c>
      <c r="C3" s="463"/>
      <c r="D3" s="463"/>
      <c r="E3" s="463"/>
      <c r="F3" s="464"/>
    </row>
    <row r="4" spans="1:8" x14ac:dyDescent="0.2">
      <c r="A4" s="78"/>
      <c r="B4" s="78"/>
    </row>
    <row r="5" spans="1:8" ht="30" customHeight="1" x14ac:dyDescent="0.2">
      <c r="A5" s="456" t="s">
        <v>119</v>
      </c>
      <c r="B5" s="456"/>
      <c r="C5" s="457"/>
      <c r="D5" s="457"/>
      <c r="E5" s="457"/>
      <c r="F5" s="457"/>
      <c r="H5" s="75"/>
    </row>
    <row r="6" spans="1:8" s="79" customFormat="1" ht="39.950000000000003" customHeight="1" thickBot="1" x14ac:dyDescent="0.35">
      <c r="A6" s="465" t="s">
        <v>2</v>
      </c>
      <c r="B6" s="466"/>
      <c r="C6" s="84" t="s">
        <v>113</v>
      </c>
      <c r="D6" s="84" t="s">
        <v>111</v>
      </c>
      <c r="E6" s="84" t="s">
        <v>125</v>
      </c>
      <c r="F6" s="84" t="s">
        <v>89</v>
      </c>
    </row>
    <row r="7" spans="1:8" ht="15" thickTop="1" x14ac:dyDescent="0.2">
      <c r="A7" s="515"/>
      <c r="B7" s="516"/>
      <c r="C7" s="36" t="s">
        <v>126</v>
      </c>
      <c r="D7" s="37"/>
      <c r="E7" s="49"/>
      <c r="F7" s="53">
        <f t="shared" ref="F7:F24" si="0">D7*E7</f>
        <v>0</v>
      </c>
    </row>
    <row r="8" spans="1:8" ht="14.25" x14ac:dyDescent="0.2">
      <c r="A8" s="517" t="s">
        <v>126</v>
      </c>
      <c r="B8" s="518"/>
      <c r="C8" s="36" t="s">
        <v>126</v>
      </c>
      <c r="D8" s="37"/>
      <c r="E8" s="49"/>
      <c r="F8" s="53">
        <f t="shared" si="0"/>
        <v>0</v>
      </c>
    </row>
    <row r="9" spans="1:8" ht="14.25" x14ac:dyDescent="0.2">
      <c r="A9" s="517" t="s">
        <v>126</v>
      </c>
      <c r="B9" s="518"/>
      <c r="C9" s="36" t="s">
        <v>126</v>
      </c>
      <c r="D9" s="37"/>
      <c r="E9" s="49"/>
      <c r="F9" s="53">
        <f t="shared" si="0"/>
        <v>0</v>
      </c>
    </row>
    <row r="10" spans="1:8" ht="14.25" x14ac:dyDescent="0.2">
      <c r="A10" s="517" t="s">
        <v>126</v>
      </c>
      <c r="B10" s="518"/>
      <c r="C10" s="36" t="s">
        <v>126</v>
      </c>
      <c r="D10" s="37"/>
      <c r="E10" s="49"/>
      <c r="F10" s="53">
        <f t="shared" si="0"/>
        <v>0</v>
      </c>
    </row>
    <row r="11" spans="1:8" ht="14.25" x14ac:dyDescent="0.2">
      <c r="A11" s="517" t="s">
        <v>126</v>
      </c>
      <c r="B11" s="518"/>
      <c r="C11" s="36" t="s">
        <v>126</v>
      </c>
      <c r="D11" s="37"/>
      <c r="E11" s="49"/>
      <c r="F11" s="53">
        <f t="shared" si="0"/>
        <v>0</v>
      </c>
    </row>
    <row r="12" spans="1:8" ht="14.25" x14ac:dyDescent="0.2">
      <c r="A12" s="517" t="s">
        <v>126</v>
      </c>
      <c r="B12" s="518"/>
      <c r="C12" s="36" t="s">
        <v>126</v>
      </c>
      <c r="D12" s="37"/>
      <c r="E12" s="49"/>
      <c r="F12" s="53">
        <f t="shared" si="0"/>
        <v>0</v>
      </c>
    </row>
    <row r="13" spans="1:8" ht="14.25" x14ac:dyDescent="0.2">
      <c r="A13" s="517" t="s">
        <v>126</v>
      </c>
      <c r="B13" s="518"/>
      <c r="C13" s="36" t="s">
        <v>126</v>
      </c>
      <c r="D13" s="37"/>
      <c r="E13" s="49"/>
      <c r="F13" s="53">
        <f t="shared" si="0"/>
        <v>0</v>
      </c>
    </row>
    <row r="14" spans="1:8" ht="14.25" x14ac:dyDescent="0.2">
      <c r="A14" s="517" t="s">
        <v>126</v>
      </c>
      <c r="B14" s="518"/>
      <c r="C14" s="36" t="s">
        <v>126</v>
      </c>
      <c r="D14" s="37"/>
      <c r="E14" s="49"/>
      <c r="F14" s="53">
        <f t="shared" si="0"/>
        <v>0</v>
      </c>
    </row>
    <row r="15" spans="1:8" ht="14.25" x14ac:dyDescent="0.2">
      <c r="A15" s="517" t="s">
        <v>126</v>
      </c>
      <c r="B15" s="518"/>
      <c r="C15" s="36" t="s">
        <v>126</v>
      </c>
      <c r="D15" s="37"/>
      <c r="E15" s="49"/>
      <c r="F15" s="53">
        <f t="shared" si="0"/>
        <v>0</v>
      </c>
    </row>
    <row r="16" spans="1:8" ht="14.25" x14ac:dyDescent="0.2">
      <c r="A16" s="517" t="s">
        <v>126</v>
      </c>
      <c r="B16" s="518"/>
      <c r="C16" s="36" t="s">
        <v>126</v>
      </c>
      <c r="D16" s="37"/>
      <c r="E16" s="49"/>
      <c r="F16" s="53">
        <f t="shared" si="0"/>
        <v>0</v>
      </c>
    </row>
    <row r="17" spans="1:6" ht="14.25" x14ac:dyDescent="0.2">
      <c r="A17" s="517" t="s">
        <v>126</v>
      </c>
      <c r="B17" s="518"/>
      <c r="C17" s="36" t="s">
        <v>126</v>
      </c>
      <c r="D17" s="37"/>
      <c r="E17" s="49"/>
      <c r="F17" s="53">
        <f t="shared" si="0"/>
        <v>0</v>
      </c>
    </row>
    <row r="18" spans="1:6" ht="14.25" x14ac:dyDescent="0.2">
      <c r="A18" s="517" t="s">
        <v>126</v>
      </c>
      <c r="B18" s="518"/>
      <c r="C18" s="36" t="s">
        <v>126</v>
      </c>
      <c r="D18" s="37"/>
      <c r="E18" s="49"/>
      <c r="F18" s="53">
        <f t="shared" si="0"/>
        <v>0</v>
      </c>
    </row>
    <row r="19" spans="1:6" ht="14.25" x14ac:dyDescent="0.2">
      <c r="A19" s="517" t="s">
        <v>126</v>
      </c>
      <c r="B19" s="518"/>
      <c r="C19" s="36" t="s">
        <v>126</v>
      </c>
      <c r="D19" s="37"/>
      <c r="E19" s="49"/>
      <c r="F19" s="53">
        <f t="shared" si="0"/>
        <v>0</v>
      </c>
    </row>
    <row r="20" spans="1:6" ht="14.25" x14ac:dyDescent="0.2">
      <c r="A20" s="517" t="s">
        <v>126</v>
      </c>
      <c r="B20" s="518"/>
      <c r="C20" s="36" t="s">
        <v>126</v>
      </c>
      <c r="D20" s="37"/>
      <c r="E20" s="49"/>
      <c r="F20" s="53">
        <f t="shared" si="0"/>
        <v>0</v>
      </c>
    </row>
    <row r="21" spans="1:6" ht="14.25" x14ac:dyDescent="0.2">
      <c r="A21" s="517" t="s">
        <v>126</v>
      </c>
      <c r="B21" s="518"/>
      <c r="C21" s="36" t="s">
        <v>126</v>
      </c>
      <c r="D21" s="37"/>
      <c r="E21" s="49"/>
      <c r="F21" s="53">
        <f t="shared" si="0"/>
        <v>0</v>
      </c>
    </row>
    <row r="22" spans="1:6" ht="14.25" x14ac:dyDescent="0.2">
      <c r="A22" s="517" t="s">
        <v>126</v>
      </c>
      <c r="B22" s="518"/>
      <c r="C22" s="36" t="s">
        <v>126</v>
      </c>
      <c r="D22" s="37"/>
      <c r="E22" s="49"/>
      <c r="F22" s="53">
        <f t="shared" si="0"/>
        <v>0</v>
      </c>
    </row>
    <row r="23" spans="1:6" ht="14.25" x14ac:dyDescent="0.2">
      <c r="A23" s="517" t="s">
        <v>126</v>
      </c>
      <c r="B23" s="518"/>
      <c r="C23" s="36" t="s">
        <v>126</v>
      </c>
      <c r="D23" s="37"/>
      <c r="E23" s="49"/>
      <c r="F23" s="53">
        <f t="shared" si="0"/>
        <v>0</v>
      </c>
    </row>
    <row r="24" spans="1:6" ht="14.25" x14ac:dyDescent="0.2">
      <c r="A24" s="517" t="s">
        <v>126</v>
      </c>
      <c r="B24" s="518"/>
      <c r="C24" s="36" t="s">
        <v>126</v>
      </c>
      <c r="D24" s="37"/>
      <c r="E24" s="49"/>
      <c r="F24" s="53">
        <f t="shared" si="0"/>
        <v>0</v>
      </c>
    </row>
    <row r="25" spans="1:6" s="83" customFormat="1" ht="15" thickBot="1" x14ac:dyDescent="0.25">
      <c r="A25" s="81" t="s">
        <v>71</v>
      </c>
      <c r="B25" s="81"/>
      <c r="C25" s="81" t="s">
        <v>71</v>
      </c>
      <c r="D25" s="81" t="s">
        <v>71</v>
      </c>
      <c r="E25" s="81"/>
      <c r="F25" s="157" t="s">
        <v>71</v>
      </c>
    </row>
    <row r="26" spans="1:6" s="83" customFormat="1" ht="38.25" customHeight="1" thickBot="1" x14ac:dyDescent="0.35">
      <c r="C26" s="453" t="s">
        <v>112</v>
      </c>
      <c r="D26" s="454"/>
      <c r="E26" s="455"/>
      <c r="F26" s="88">
        <f>SUM(F7:F24)</f>
        <v>0</v>
      </c>
    </row>
    <row r="27" spans="1:6" s="83" customFormat="1" x14ac:dyDescent="0.2">
      <c r="F27" s="28"/>
    </row>
  </sheetData>
  <sheetProtection formatCells="0" formatRows="0" selectLockedCells="1"/>
  <mergeCells count="24">
    <mergeCell ref="A13:B13"/>
    <mergeCell ref="A14:B14"/>
    <mergeCell ref="A23:B23"/>
    <mergeCell ref="A24:B24"/>
    <mergeCell ref="A18:B18"/>
    <mergeCell ref="A19:B19"/>
    <mergeCell ref="A20:B20"/>
    <mergeCell ref="A21:B21"/>
    <mergeCell ref="A1:F1"/>
    <mergeCell ref="A2:F2"/>
    <mergeCell ref="C26:E26"/>
    <mergeCell ref="A5:F5"/>
    <mergeCell ref="B3:F3"/>
    <mergeCell ref="A6:B6"/>
    <mergeCell ref="A7:B7"/>
    <mergeCell ref="A8:B8"/>
    <mergeCell ref="A9:B9"/>
    <mergeCell ref="A10:B10"/>
    <mergeCell ref="A15:B15"/>
    <mergeCell ref="A16:B16"/>
    <mergeCell ref="A17:B17"/>
    <mergeCell ref="A22:B22"/>
    <mergeCell ref="A11:B11"/>
    <mergeCell ref="A12:B12"/>
  </mergeCells>
  <phoneticPr fontId="12" type="noConversion"/>
  <pageMargins left="0.5" right="0.5" top="0.5" bottom="0.5" header="0.5" footer="0.5"/>
  <pageSetup orientation="landscape" r:id="rId1"/>
  <headerFooter alignWithMargins="0">
    <oddFooter>&amp;RRevised: 7/6/2009</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tabColor indexed="42"/>
  </sheetPr>
  <dimension ref="A1:E26"/>
  <sheetViews>
    <sheetView workbookViewId="0">
      <selection activeCell="A5" sqref="A5:C5"/>
    </sheetView>
  </sheetViews>
  <sheetFormatPr defaultRowHeight="12.75" x14ac:dyDescent="0.2"/>
  <cols>
    <col min="1" max="1" width="47.42578125" style="76" customWidth="1"/>
    <col min="2" max="2" width="58.5703125" style="76" customWidth="1"/>
    <col min="3" max="3" width="26.85546875" style="75" customWidth="1"/>
    <col min="4" max="16384" width="9.140625" style="76"/>
  </cols>
  <sheetData>
    <row r="1" spans="1:5" ht="20.25" x14ac:dyDescent="0.4">
      <c r="A1" s="452" t="s">
        <v>156</v>
      </c>
      <c r="B1" s="331"/>
      <c r="C1" s="331"/>
    </row>
    <row r="2" spans="1:5" ht="20.25" x14ac:dyDescent="0.4">
      <c r="A2" s="472"/>
      <c r="B2" s="473"/>
      <c r="C2" s="473"/>
    </row>
    <row r="3" spans="1:5" x14ac:dyDescent="0.2">
      <c r="A3" s="164" t="s">
        <v>36</v>
      </c>
      <c r="B3" s="462" t="str">
        <f>'Form I-Budget Summary'!E3</f>
        <v>Fort Bend County</v>
      </c>
      <c r="C3" s="474"/>
    </row>
    <row r="4" spans="1:5" ht="13.5" customHeight="1" x14ac:dyDescent="0.2">
      <c r="A4" s="78"/>
    </row>
    <row r="5" spans="1:5" ht="30" customHeight="1" x14ac:dyDescent="0.2">
      <c r="A5" s="456" t="s">
        <v>168</v>
      </c>
      <c r="B5" s="457"/>
      <c r="C5" s="457"/>
      <c r="E5" s="75"/>
    </row>
    <row r="6" spans="1:5" s="79" customFormat="1" ht="31.5" customHeight="1" thickBot="1" x14ac:dyDescent="0.35">
      <c r="A6" s="84" t="s">
        <v>27</v>
      </c>
      <c r="B6" s="84" t="s">
        <v>113</v>
      </c>
      <c r="C6" s="84" t="s">
        <v>4</v>
      </c>
    </row>
    <row r="7" spans="1:5" ht="15" thickTop="1" x14ac:dyDescent="0.2">
      <c r="A7" s="38" t="s">
        <v>126</v>
      </c>
      <c r="B7" s="38" t="s">
        <v>126</v>
      </c>
      <c r="C7" s="50"/>
    </row>
    <row r="8" spans="1:5" ht="14.25" x14ac:dyDescent="0.2">
      <c r="A8" s="38" t="s">
        <v>126</v>
      </c>
      <c r="B8" s="38" t="s">
        <v>126</v>
      </c>
      <c r="C8" s="50"/>
    </row>
    <row r="9" spans="1:5" ht="14.25" x14ac:dyDescent="0.2">
      <c r="A9" s="38" t="s">
        <v>126</v>
      </c>
      <c r="B9" s="38" t="s">
        <v>126</v>
      </c>
      <c r="C9" s="50"/>
    </row>
    <row r="10" spans="1:5" ht="14.25" x14ac:dyDescent="0.2">
      <c r="A10" s="38" t="s">
        <v>126</v>
      </c>
      <c r="B10" s="38" t="s">
        <v>126</v>
      </c>
      <c r="C10" s="50"/>
    </row>
    <row r="11" spans="1:5" ht="14.25" x14ac:dyDescent="0.2">
      <c r="A11" s="38" t="s">
        <v>126</v>
      </c>
      <c r="B11" s="38" t="s">
        <v>126</v>
      </c>
      <c r="C11" s="50"/>
    </row>
    <row r="12" spans="1:5" ht="14.25" x14ac:dyDescent="0.2">
      <c r="A12" s="38" t="s">
        <v>126</v>
      </c>
      <c r="B12" s="38" t="s">
        <v>126</v>
      </c>
      <c r="C12" s="50"/>
    </row>
    <row r="13" spans="1:5" ht="14.25" x14ac:dyDescent="0.2">
      <c r="A13" s="38" t="s">
        <v>126</v>
      </c>
      <c r="B13" s="38" t="s">
        <v>126</v>
      </c>
      <c r="C13" s="50"/>
    </row>
    <row r="14" spans="1:5" ht="14.25" x14ac:dyDescent="0.2">
      <c r="A14" s="38" t="s">
        <v>126</v>
      </c>
      <c r="B14" s="38" t="s">
        <v>126</v>
      </c>
      <c r="C14" s="50"/>
    </row>
    <row r="15" spans="1:5" ht="14.25" x14ac:dyDescent="0.2">
      <c r="A15" s="38" t="s">
        <v>126</v>
      </c>
      <c r="B15" s="38" t="s">
        <v>126</v>
      </c>
      <c r="C15" s="50"/>
    </row>
    <row r="16" spans="1:5" ht="14.25" x14ac:dyDescent="0.2">
      <c r="A16" s="38" t="s">
        <v>126</v>
      </c>
      <c r="B16" s="38" t="s">
        <v>126</v>
      </c>
      <c r="C16" s="50"/>
    </row>
    <row r="17" spans="1:3" ht="14.25" x14ac:dyDescent="0.2">
      <c r="A17" s="38" t="s">
        <v>126</v>
      </c>
      <c r="B17" s="38" t="s">
        <v>126</v>
      </c>
      <c r="C17" s="50"/>
    </row>
    <row r="18" spans="1:3" ht="14.25" x14ac:dyDescent="0.2">
      <c r="A18" s="38" t="s">
        <v>126</v>
      </c>
      <c r="B18" s="38" t="s">
        <v>126</v>
      </c>
      <c r="C18" s="50"/>
    </row>
    <row r="19" spans="1:3" ht="14.25" x14ac:dyDescent="0.2">
      <c r="A19" s="38" t="s">
        <v>126</v>
      </c>
      <c r="B19" s="38" t="s">
        <v>126</v>
      </c>
      <c r="C19" s="50"/>
    </row>
    <row r="20" spans="1:3" ht="14.25" x14ac:dyDescent="0.2">
      <c r="A20" s="38" t="s">
        <v>126</v>
      </c>
      <c r="B20" s="38" t="s">
        <v>126</v>
      </c>
      <c r="C20" s="50"/>
    </row>
    <row r="21" spans="1:3" ht="14.25" x14ac:dyDescent="0.2">
      <c r="A21" s="38" t="s">
        <v>126</v>
      </c>
      <c r="B21" s="38" t="s">
        <v>126</v>
      </c>
      <c r="C21" s="50"/>
    </row>
    <row r="22" spans="1:3" ht="14.25" x14ac:dyDescent="0.2">
      <c r="A22" s="38" t="s">
        <v>126</v>
      </c>
      <c r="B22" s="38" t="s">
        <v>126</v>
      </c>
      <c r="C22" s="50"/>
    </row>
    <row r="23" spans="1:3" ht="14.25" x14ac:dyDescent="0.2">
      <c r="A23" s="38" t="s">
        <v>126</v>
      </c>
      <c r="B23" s="38" t="s">
        <v>126</v>
      </c>
      <c r="C23" s="50"/>
    </row>
    <row r="24" spans="1:3" s="83" customFormat="1" ht="15" thickBot="1" x14ac:dyDescent="0.25">
      <c r="A24" s="81" t="s">
        <v>71</v>
      </c>
      <c r="B24" s="81" t="s">
        <v>71</v>
      </c>
      <c r="C24" s="87" t="s">
        <v>71</v>
      </c>
    </row>
    <row r="25" spans="1:3" s="83" customFormat="1" ht="38.25" customHeight="1" thickBot="1" x14ac:dyDescent="0.35">
      <c r="B25" s="85" t="s">
        <v>3</v>
      </c>
      <c r="C25" s="88">
        <f>SUM(C7:C23)</f>
        <v>0</v>
      </c>
    </row>
    <row r="26" spans="1:3" s="83" customFormat="1" x14ac:dyDescent="0.2">
      <c r="C26" s="28"/>
    </row>
  </sheetData>
  <sheetProtection formatCells="0" formatRows="0" selectLockedCells="1"/>
  <mergeCells count="4">
    <mergeCell ref="A1:C1"/>
    <mergeCell ref="A2:C2"/>
    <mergeCell ref="B3:C3"/>
    <mergeCell ref="A5:C5"/>
  </mergeCells>
  <phoneticPr fontId="12" type="noConversion"/>
  <pageMargins left="0.5" right="0.5" top="0.5" bottom="0.5" header="0.5" footer="0.5"/>
  <pageSetup orientation="landscape" r:id="rId1"/>
  <headerFooter alignWithMargins="0">
    <oddFooter>&amp;RRevised: 7/6/2009</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O66"/>
  <sheetViews>
    <sheetView zoomScale="120" zoomScaleNormal="120" workbookViewId="0">
      <selection activeCell="I34" sqref="I34:M36"/>
    </sheetView>
  </sheetViews>
  <sheetFormatPr defaultRowHeight="12.75" x14ac:dyDescent="0.2"/>
  <cols>
    <col min="1" max="1" width="13.140625" customWidth="1"/>
    <col min="14" max="14" width="3" customWidth="1"/>
  </cols>
  <sheetData>
    <row r="1" spans="1:14" x14ac:dyDescent="0.2">
      <c r="A1" s="262" t="s">
        <v>190</v>
      </c>
      <c r="B1" s="262"/>
      <c r="C1" s="262"/>
      <c r="D1" s="262"/>
      <c r="E1" s="262"/>
      <c r="F1" s="262"/>
      <c r="G1" s="262"/>
      <c r="H1" s="262"/>
      <c r="I1" s="262"/>
      <c r="J1" s="263"/>
      <c r="K1" s="263"/>
      <c r="L1" s="263"/>
      <c r="M1" s="263"/>
      <c r="N1" s="263"/>
    </row>
    <row r="4" spans="1:14" x14ac:dyDescent="0.2">
      <c r="A4" s="4" t="s">
        <v>191</v>
      </c>
      <c r="B4" s="4"/>
      <c r="C4" s="4"/>
      <c r="D4" s="264">
        <f>'[1]Face Page'!B8</f>
        <v>0</v>
      </c>
      <c r="E4" s="265"/>
      <c r="F4" s="265"/>
      <c r="G4" s="265"/>
      <c r="H4" s="265"/>
      <c r="I4" s="265"/>
      <c r="J4" s="265"/>
      <c r="K4" s="265"/>
      <c r="L4" s="265"/>
      <c r="M4" s="266"/>
      <c r="N4" s="244"/>
    </row>
    <row r="6" spans="1:14" ht="42.75" customHeight="1" x14ac:dyDescent="0.2">
      <c r="A6" s="267" t="s">
        <v>192</v>
      </c>
      <c r="B6" s="267"/>
      <c r="C6" s="267"/>
      <c r="D6" s="267"/>
      <c r="E6" s="267"/>
      <c r="F6" s="267"/>
      <c r="G6" s="267"/>
      <c r="H6" s="267"/>
      <c r="I6" s="267"/>
      <c r="J6" s="267"/>
      <c r="K6" s="267"/>
      <c r="L6" s="267"/>
      <c r="M6" s="267"/>
      <c r="N6" s="267"/>
    </row>
    <row r="9" spans="1:14" x14ac:dyDescent="0.2">
      <c r="A9" s="4" t="s">
        <v>193</v>
      </c>
      <c r="B9" s="4"/>
      <c r="C9" s="4"/>
      <c r="D9" s="268" t="s">
        <v>225</v>
      </c>
      <c r="E9" s="269"/>
      <c r="F9" s="269"/>
      <c r="G9" s="270"/>
      <c r="H9" s="4"/>
      <c r="I9" s="4" t="s">
        <v>194</v>
      </c>
    </row>
    <row r="10" spans="1:14" x14ac:dyDescent="0.2">
      <c r="A10" s="245" t="s">
        <v>195</v>
      </c>
      <c r="B10" s="268"/>
      <c r="C10" s="271"/>
      <c r="D10" s="272"/>
      <c r="E10" s="4" t="s">
        <v>196</v>
      </c>
      <c r="F10" s="273"/>
      <c r="G10" s="270"/>
      <c r="H10" s="4"/>
      <c r="I10" s="261" t="s">
        <v>228</v>
      </c>
      <c r="J10" s="261"/>
      <c r="K10" s="261"/>
      <c r="L10" s="261"/>
      <c r="M10" s="261"/>
    </row>
    <row r="11" spans="1:14" x14ac:dyDescent="0.2">
      <c r="A11" s="4" t="s">
        <v>197</v>
      </c>
      <c r="B11" s="273"/>
      <c r="C11" s="269"/>
      <c r="D11" s="270"/>
      <c r="E11" s="4"/>
      <c r="F11" s="4"/>
      <c r="G11" s="4"/>
      <c r="H11" s="4"/>
      <c r="I11" s="261"/>
      <c r="J11" s="261"/>
      <c r="K11" s="261"/>
      <c r="L11" s="261"/>
      <c r="M11" s="261"/>
    </row>
    <row r="12" spans="1:14" x14ac:dyDescent="0.2">
      <c r="A12" s="4" t="s">
        <v>198</v>
      </c>
      <c r="B12" s="273" t="s">
        <v>226</v>
      </c>
      <c r="C12" s="269"/>
      <c r="D12" s="269"/>
      <c r="E12" s="269"/>
      <c r="F12" s="269"/>
      <c r="G12" s="270"/>
      <c r="H12" s="4"/>
      <c r="I12" s="261"/>
      <c r="J12" s="261"/>
      <c r="K12" s="261"/>
      <c r="L12" s="261"/>
      <c r="M12" s="261"/>
    </row>
    <row r="13" spans="1:14" x14ac:dyDescent="0.2">
      <c r="E13" s="4"/>
      <c r="F13" s="4"/>
      <c r="G13" s="4"/>
      <c r="H13" s="4"/>
    </row>
    <row r="14" spans="1:14" x14ac:dyDescent="0.2">
      <c r="E14" s="4"/>
      <c r="F14" s="4"/>
      <c r="G14" s="4"/>
      <c r="H14" s="4"/>
    </row>
    <row r="15" spans="1:14" x14ac:dyDescent="0.2">
      <c r="A15" s="246" t="s">
        <v>199</v>
      </c>
      <c r="B15" s="4"/>
      <c r="C15" s="4"/>
      <c r="D15" s="268" t="s">
        <v>219</v>
      </c>
      <c r="E15" s="269"/>
      <c r="F15" s="269"/>
      <c r="G15" s="270"/>
      <c r="H15" s="4"/>
      <c r="I15" s="4" t="s">
        <v>194</v>
      </c>
    </row>
    <row r="16" spans="1:14" x14ac:dyDescent="0.2">
      <c r="A16" s="245" t="s">
        <v>195</v>
      </c>
      <c r="B16" s="268" t="s">
        <v>224</v>
      </c>
      <c r="C16" s="271"/>
      <c r="D16" s="272"/>
      <c r="E16" s="4" t="s">
        <v>196</v>
      </c>
      <c r="F16" s="273"/>
      <c r="G16" s="270"/>
      <c r="H16" s="4"/>
      <c r="I16" s="261" t="s">
        <v>229</v>
      </c>
      <c r="J16" s="261"/>
      <c r="K16" s="261"/>
      <c r="L16" s="261"/>
      <c r="M16" s="261"/>
    </row>
    <row r="17" spans="1:13" x14ac:dyDescent="0.2">
      <c r="A17" s="4" t="s">
        <v>197</v>
      </c>
      <c r="B17" s="273"/>
      <c r="C17" s="269"/>
      <c r="D17" s="270"/>
      <c r="E17" s="4"/>
      <c r="F17" s="4"/>
      <c r="G17" s="4"/>
      <c r="H17" s="4"/>
      <c r="I17" s="261"/>
      <c r="J17" s="261"/>
      <c r="K17" s="261"/>
      <c r="L17" s="261"/>
      <c r="M17" s="261"/>
    </row>
    <row r="18" spans="1:13" x14ac:dyDescent="0.2">
      <c r="A18" s="4" t="s">
        <v>198</v>
      </c>
      <c r="B18" s="273" t="s">
        <v>227</v>
      </c>
      <c r="C18" s="269"/>
      <c r="D18" s="269"/>
      <c r="E18" s="269"/>
      <c r="F18" s="269"/>
      <c r="G18" s="270"/>
      <c r="H18" s="4"/>
      <c r="I18" s="261"/>
      <c r="J18" s="261"/>
      <c r="K18" s="261"/>
      <c r="L18" s="261"/>
      <c r="M18" s="261"/>
    </row>
    <row r="19" spans="1:13" x14ac:dyDescent="0.2">
      <c r="E19" s="4"/>
      <c r="F19" s="4"/>
      <c r="G19" s="4"/>
      <c r="H19" s="4"/>
    </row>
    <row r="20" spans="1:13" x14ac:dyDescent="0.2">
      <c r="E20" s="4"/>
      <c r="F20" s="4"/>
      <c r="G20" s="4"/>
      <c r="H20" s="4"/>
    </row>
    <row r="21" spans="1:13" x14ac:dyDescent="0.2">
      <c r="A21" s="246" t="s">
        <v>206</v>
      </c>
      <c r="B21" s="4"/>
      <c r="C21" s="4"/>
      <c r="D21" s="268" t="s">
        <v>220</v>
      </c>
      <c r="E21" s="269"/>
      <c r="F21" s="269"/>
      <c r="G21" s="270"/>
      <c r="H21" s="4"/>
      <c r="I21" s="4" t="s">
        <v>194</v>
      </c>
    </row>
    <row r="22" spans="1:13" x14ac:dyDescent="0.2">
      <c r="A22" s="245" t="s">
        <v>195</v>
      </c>
      <c r="B22" s="268" t="s">
        <v>230</v>
      </c>
      <c r="C22" s="271"/>
      <c r="D22" s="272"/>
      <c r="E22" s="4" t="s">
        <v>196</v>
      </c>
      <c r="F22" s="273"/>
      <c r="G22" s="270"/>
      <c r="H22" s="4"/>
      <c r="I22" s="261" t="s">
        <v>232</v>
      </c>
      <c r="J22" s="261"/>
      <c r="K22" s="261"/>
      <c r="L22" s="261"/>
      <c r="M22" s="261"/>
    </row>
    <row r="23" spans="1:13" x14ac:dyDescent="0.2">
      <c r="A23" s="4" t="s">
        <v>197</v>
      </c>
      <c r="B23" s="273"/>
      <c r="C23" s="269"/>
      <c r="D23" s="270"/>
      <c r="E23" s="4"/>
      <c r="F23" s="4"/>
      <c r="G23" s="4"/>
      <c r="H23" s="4"/>
      <c r="I23" s="261"/>
      <c r="J23" s="261"/>
      <c r="K23" s="261"/>
      <c r="L23" s="261"/>
      <c r="M23" s="261"/>
    </row>
    <row r="24" spans="1:13" x14ac:dyDescent="0.2">
      <c r="A24" s="4" t="s">
        <v>198</v>
      </c>
      <c r="B24" s="273" t="s">
        <v>231</v>
      </c>
      <c r="C24" s="269"/>
      <c r="D24" s="269"/>
      <c r="E24" s="269"/>
      <c r="F24" s="269"/>
      <c r="G24" s="270"/>
      <c r="H24" s="4"/>
      <c r="I24" s="261"/>
      <c r="J24" s="261"/>
      <c r="K24" s="261"/>
      <c r="L24" s="261"/>
      <c r="M24" s="261"/>
    </row>
    <row r="25" spans="1:13" x14ac:dyDescent="0.2">
      <c r="E25" s="4"/>
      <c r="F25" s="4"/>
      <c r="G25" s="4"/>
      <c r="H25" s="4"/>
    </row>
    <row r="26" spans="1:13" x14ac:dyDescent="0.2">
      <c r="E26" s="4"/>
      <c r="F26" s="4"/>
      <c r="G26" s="4"/>
      <c r="H26" s="4"/>
    </row>
    <row r="27" spans="1:13" x14ac:dyDescent="0.2">
      <c r="A27" s="246" t="s">
        <v>207</v>
      </c>
      <c r="B27" s="4"/>
      <c r="C27" s="4"/>
      <c r="D27" s="268" t="s">
        <v>221</v>
      </c>
      <c r="E27" s="269"/>
      <c r="F27" s="269"/>
      <c r="G27" s="270"/>
      <c r="H27" s="4"/>
      <c r="I27" s="4" t="s">
        <v>194</v>
      </c>
    </row>
    <row r="28" spans="1:13" x14ac:dyDescent="0.2">
      <c r="A28" s="245" t="s">
        <v>195</v>
      </c>
      <c r="B28" s="268" t="s">
        <v>233</v>
      </c>
      <c r="C28" s="271"/>
      <c r="D28" s="272"/>
      <c r="E28" s="4" t="s">
        <v>196</v>
      </c>
      <c r="F28" s="273"/>
      <c r="G28" s="270"/>
      <c r="H28" s="4"/>
      <c r="I28" s="261" t="s">
        <v>242</v>
      </c>
      <c r="J28" s="261"/>
      <c r="K28" s="261"/>
      <c r="L28" s="261"/>
      <c r="M28" s="261"/>
    </row>
    <row r="29" spans="1:13" x14ac:dyDescent="0.2">
      <c r="A29" s="4" t="s">
        <v>197</v>
      </c>
      <c r="B29" s="273"/>
      <c r="C29" s="269"/>
      <c r="D29" s="270"/>
      <c r="E29" s="4"/>
      <c r="F29" s="4"/>
      <c r="G29" s="4"/>
      <c r="H29" s="4"/>
      <c r="I29" s="261"/>
      <c r="J29" s="261"/>
      <c r="K29" s="261"/>
      <c r="L29" s="261"/>
      <c r="M29" s="261"/>
    </row>
    <row r="30" spans="1:13" x14ac:dyDescent="0.2">
      <c r="A30" s="4" t="s">
        <v>198</v>
      </c>
      <c r="B30" s="273" t="s">
        <v>234</v>
      </c>
      <c r="C30" s="269"/>
      <c r="D30" s="269"/>
      <c r="E30" s="269"/>
      <c r="F30" s="269"/>
      <c r="G30" s="270"/>
      <c r="H30" s="4"/>
      <c r="I30" s="261"/>
      <c r="J30" s="261"/>
      <c r="K30" s="261"/>
      <c r="L30" s="261"/>
      <c r="M30" s="261"/>
    </row>
    <row r="33" spans="1:15" x14ac:dyDescent="0.2">
      <c r="A33" s="246" t="s">
        <v>200</v>
      </c>
      <c r="B33" s="4"/>
      <c r="C33" s="4"/>
      <c r="D33" s="273" t="s">
        <v>222</v>
      </c>
      <c r="E33" s="269"/>
      <c r="F33" s="269"/>
      <c r="G33" s="270"/>
      <c r="H33" s="4"/>
      <c r="I33" s="4" t="s">
        <v>194</v>
      </c>
    </row>
    <row r="34" spans="1:15" x14ac:dyDescent="0.2">
      <c r="A34" s="247" t="s">
        <v>195</v>
      </c>
      <c r="B34" s="268" t="s">
        <v>235</v>
      </c>
      <c r="C34" s="274"/>
      <c r="D34" s="275"/>
      <c r="E34" s="4" t="s">
        <v>196</v>
      </c>
      <c r="F34" s="273"/>
      <c r="G34" s="270"/>
      <c r="H34" s="4"/>
      <c r="I34" s="261" t="s">
        <v>238</v>
      </c>
      <c r="J34" s="261"/>
      <c r="K34" s="261"/>
      <c r="L34" s="261"/>
      <c r="M34" s="261"/>
    </row>
    <row r="35" spans="1:15" x14ac:dyDescent="0.2">
      <c r="A35" s="4" t="s">
        <v>197</v>
      </c>
      <c r="B35" s="273" t="s">
        <v>236</v>
      </c>
      <c r="C35" s="269"/>
      <c r="D35" s="270"/>
      <c r="E35" s="4"/>
      <c r="F35" s="4"/>
      <c r="G35" s="4"/>
      <c r="H35" s="4"/>
      <c r="I35" s="261"/>
      <c r="J35" s="261"/>
      <c r="K35" s="261"/>
      <c r="L35" s="261"/>
      <c r="M35" s="261"/>
    </row>
    <row r="36" spans="1:15" x14ac:dyDescent="0.2">
      <c r="A36" s="4" t="s">
        <v>198</v>
      </c>
      <c r="B36" s="273" t="s">
        <v>237</v>
      </c>
      <c r="C36" s="269"/>
      <c r="D36" s="269"/>
      <c r="E36" s="269"/>
      <c r="F36" s="269"/>
      <c r="G36" s="270"/>
      <c r="H36" s="4"/>
      <c r="I36" s="261"/>
      <c r="J36" s="261"/>
      <c r="K36" s="261"/>
      <c r="L36" s="261"/>
      <c r="M36" s="261"/>
    </row>
    <row r="37" spans="1:15" x14ac:dyDescent="0.2">
      <c r="A37" s="4"/>
      <c r="B37" s="248"/>
      <c r="C37" s="248"/>
      <c r="D37" s="248"/>
      <c r="E37" s="248"/>
      <c r="F37" s="248"/>
      <c r="G37" s="248"/>
      <c r="H37" s="4"/>
      <c r="I37" s="249"/>
      <c r="J37" s="249"/>
      <c r="K37" s="249"/>
      <c r="L37" s="249"/>
      <c r="M37" s="249"/>
    </row>
    <row r="39" spans="1:15" ht="41.1" customHeight="1" x14ac:dyDescent="0.2">
      <c r="A39" s="276" t="s">
        <v>201</v>
      </c>
      <c r="B39" s="276"/>
      <c r="C39" s="277"/>
      <c r="D39" s="273" t="s">
        <v>222</v>
      </c>
      <c r="E39" s="269"/>
      <c r="F39" s="269"/>
      <c r="G39" s="270"/>
      <c r="H39" s="250"/>
      <c r="I39" s="251"/>
      <c r="J39" s="251"/>
      <c r="K39" s="251"/>
      <c r="L39" s="248"/>
      <c r="M39" s="248"/>
      <c r="N39" s="248"/>
      <c r="O39" s="248"/>
    </row>
    <row r="40" spans="1:15" x14ac:dyDescent="0.2">
      <c r="A40" s="247" t="s">
        <v>195</v>
      </c>
      <c r="B40" s="268" t="s">
        <v>235</v>
      </c>
      <c r="C40" s="274"/>
      <c r="D40" s="275"/>
      <c r="E40" s="4" t="s">
        <v>196</v>
      </c>
      <c r="F40" s="273"/>
      <c r="G40" s="270"/>
      <c r="H40" s="252"/>
      <c r="I40" s="253"/>
      <c r="J40" s="254"/>
      <c r="K40" s="254"/>
      <c r="L40" s="254"/>
      <c r="M40" s="252"/>
      <c r="N40" s="248"/>
      <c r="O40" s="248"/>
    </row>
    <row r="41" spans="1:15" x14ac:dyDescent="0.2">
      <c r="A41" s="4" t="s">
        <v>197</v>
      </c>
      <c r="B41" s="273" t="s">
        <v>236</v>
      </c>
      <c r="C41" s="269"/>
      <c r="D41" s="270"/>
      <c r="E41" s="4"/>
      <c r="F41" s="4"/>
      <c r="G41" s="4"/>
      <c r="H41" s="252"/>
      <c r="I41" s="252"/>
      <c r="J41" s="248"/>
      <c r="K41" s="248"/>
      <c r="L41" s="248"/>
      <c r="M41" s="252"/>
      <c r="N41" s="252"/>
      <c r="O41" s="252"/>
    </row>
    <row r="42" spans="1:15" x14ac:dyDescent="0.2">
      <c r="A42" s="4" t="s">
        <v>198</v>
      </c>
      <c r="B42" s="273" t="s">
        <v>237</v>
      </c>
      <c r="C42" s="269"/>
      <c r="D42" s="269"/>
      <c r="E42" s="269"/>
      <c r="F42" s="269"/>
      <c r="G42" s="270"/>
      <c r="H42" s="252"/>
      <c r="I42" s="252"/>
      <c r="J42" s="248"/>
      <c r="K42" s="248"/>
      <c r="L42" s="248"/>
      <c r="M42" s="248"/>
      <c r="N42" s="248"/>
      <c r="O42" s="248"/>
    </row>
    <row r="43" spans="1:15" x14ac:dyDescent="0.2">
      <c r="A43" s="4"/>
      <c r="B43" s="248"/>
      <c r="C43" s="248"/>
      <c r="D43" s="248"/>
      <c r="E43" s="248"/>
      <c r="F43" s="248"/>
      <c r="G43" s="248"/>
      <c r="H43" s="252"/>
      <c r="I43" s="252"/>
      <c r="J43" s="248"/>
      <c r="K43" s="248"/>
      <c r="L43" s="248"/>
      <c r="M43" s="248"/>
      <c r="N43" s="248"/>
      <c r="O43" s="248"/>
    </row>
    <row r="44" spans="1:15" x14ac:dyDescent="0.2">
      <c r="A44" s="250"/>
      <c r="B44" s="250"/>
      <c r="C44" s="250"/>
      <c r="D44" s="250"/>
      <c r="E44" s="250"/>
      <c r="F44" s="250"/>
      <c r="G44" s="250"/>
      <c r="H44" s="252"/>
      <c r="I44" s="250"/>
      <c r="J44" s="250"/>
      <c r="K44" s="250"/>
      <c r="L44" s="250"/>
      <c r="M44" s="250"/>
    </row>
    <row r="45" spans="1:15" ht="14.45" customHeight="1" x14ac:dyDescent="0.2">
      <c r="A45" s="278" t="s">
        <v>202</v>
      </c>
      <c r="B45" s="276"/>
      <c r="C45" s="277"/>
      <c r="D45" s="273"/>
      <c r="E45" s="269"/>
      <c r="F45" s="269"/>
      <c r="G45" s="270"/>
      <c r="H45" s="4"/>
    </row>
    <row r="46" spans="1:15" x14ac:dyDescent="0.2">
      <c r="A46" s="247" t="s">
        <v>195</v>
      </c>
      <c r="B46" s="268"/>
      <c r="C46" s="274"/>
      <c r="D46" s="275"/>
      <c r="E46" s="4" t="s">
        <v>196</v>
      </c>
      <c r="F46" s="273"/>
      <c r="G46" s="270"/>
      <c r="I46" s="252"/>
      <c r="J46" s="250"/>
      <c r="K46" s="250"/>
      <c r="L46" s="250"/>
      <c r="M46" s="250"/>
    </row>
    <row r="47" spans="1:15" x14ac:dyDescent="0.2">
      <c r="A47" s="4" t="s">
        <v>197</v>
      </c>
      <c r="B47" s="273"/>
      <c r="C47" s="269"/>
      <c r="D47" s="270"/>
      <c r="E47" s="4"/>
      <c r="F47" s="4"/>
      <c r="G47" s="4"/>
      <c r="I47" s="255"/>
      <c r="J47" s="255"/>
      <c r="K47" s="255"/>
      <c r="L47" s="255"/>
      <c r="M47" s="255"/>
    </row>
    <row r="48" spans="1:15" x14ac:dyDescent="0.2">
      <c r="A48" s="4" t="s">
        <v>198</v>
      </c>
      <c r="B48" s="273"/>
      <c r="C48" s="269"/>
      <c r="D48" s="269"/>
      <c r="E48" s="269"/>
      <c r="F48" s="269"/>
      <c r="G48" s="270"/>
      <c r="I48" s="255"/>
      <c r="J48" s="255"/>
      <c r="K48" s="255"/>
      <c r="L48" s="255"/>
      <c r="M48" s="255"/>
    </row>
    <row r="49" spans="1:13" x14ac:dyDescent="0.2">
      <c r="A49" s="4"/>
      <c r="B49" s="248"/>
      <c r="C49" s="248"/>
      <c r="D49" s="248"/>
      <c r="E49" s="248"/>
      <c r="F49" s="248"/>
      <c r="G49" s="248"/>
      <c r="I49" s="255"/>
      <c r="J49" s="255"/>
      <c r="K49" s="255"/>
      <c r="L49" s="255"/>
      <c r="M49" s="255"/>
    </row>
    <row r="50" spans="1:13" x14ac:dyDescent="0.2">
      <c r="I50" s="255"/>
      <c r="J50" s="255"/>
      <c r="K50" s="255"/>
      <c r="L50" s="255"/>
      <c r="M50" s="255"/>
    </row>
    <row r="51" spans="1:13" x14ac:dyDescent="0.2">
      <c r="A51" s="4" t="s">
        <v>203</v>
      </c>
      <c r="B51" s="4"/>
      <c r="C51" s="4"/>
      <c r="D51" s="273" t="s">
        <v>223</v>
      </c>
      <c r="E51" s="269"/>
      <c r="F51" s="269"/>
      <c r="G51" s="270"/>
      <c r="I51" s="4" t="s">
        <v>194</v>
      </c>
    </row>
    <row r="52" spans="1:13" x14ac:dyDescent="0.2">
      <c r="A52" s="256" t="s">
        <v>204</v>
      </c>
      <c r="B52" s="268" t="s">
        <v>239</v>
      </c>
      <c r="C52" s="274"/>
      <c r="D52" s="275"/>
      <c r="E52" s="4" t="s">
        <v>196</v>
      </c>
      <c r="F52" s="273"/>
      <c r="G52" s="270"/>
      <c r="I52" s="261" t="s">
        <v>241</v>
      </c>
      <c r="J52" s="261"/>
      <c r="K52" s="261"/>
      <c r="L52" s="261"/>
      <c r="M52" s="261"/>
    </row>
    <row r="53" spans="1:13" x14ac:dyDescent="0.2">
      <c r="A53" s="4" t="s">
        <v>197</v>
      </c>
      <c r="B53" s="273"/>
      <c r="C53" s="269"/>
      <c r="D53" s="270"/>
      <c r="E53" s="4"/>
      <c r="F53" s="4"/>
      <c r="G53" s="4"/>
      <c r="I53" s="261"/>
      <c r="J53" s="261"/>
      <c r="K53" s="261"/>
      <c r="L53" s="261"/>
      <c r="M53" s="261"/>
    </row>
    <row r="54" spans="1:13" x14ac:dyDescent="0.2">
      <c r="A54" s="4" t="s">
        <v>198</v>
      </c>
      <c r="B54" s="273" t="s">
        <v>240</v>
      </c>
      <c r="C54" s="269"/>
      <c r="D54" s="269"/>
      <c r="E54" s="269"/>
      <c r="F54" s="269"/>
      <c r="G54" s="270"/>
      <c r="I54" s="261"/>
      <c r="J54" s="261"/>
      <c r="K54" s="261"/>
      <c r="L54" s="261"/>
      <c r="M54" s="261"/>
    </row>
    <row r="56" spans="1:13" x14ac:dyDescent="0.2">
      <c r="A56" s="253"/>
      <c r="B56" s="252"/>
      <c r="C56" s="252"/>
      <c r="D56" s="248"/>
      <c r="E56" s="248"/>
      <c r="F56" s="248"/>
      <c r="G56" s="248"/>
      <c r="H56" s="252"/>
      <c r="I56" s="252"/>
      <c r="J56" s="252"/>
      <c r="K56" s="252"/>
      <c r="L56" s="252"/>
      <c r="M56" s="252"/>
    </row>
    <row r="57" spans="1:13" x14ac:dyDescent="0.2">
      <c r="A57" s="257"/>
      <c r="B57" s="258"/>
      <c r="C57" s="258"/>
      <c r="D57" s="258"/>
      <c r="E57" s="252"/>
      <c r="F57" s="248"/>
      <c r="G57" s="248"/>
      <c r="H57" s="252"/>
      <c r="I57" s="249"/>
      <c r="J57" s="249"/>
      <c r="K57" s="249"/>
      <c r="L57" s="249"/>
      <c r="M57" s="249"/>
    </row>
    <row r="58" spans="1:13" x14ac:dyDescent="0.2">
      <c r="A58" s="252"/>
      <c r="B58" s="248"/>
      <c r="C58" s="248"/>
      <c r="D58" s="248"/>
      <c r="E58" s="252"/>
      <c r="F58" s="252"/>
      <c r="G58" s="252"/>
      <c r="H58" s="252"/>
      <c r="I58" s="249"/>
      <c r="J58" s="249"/>
      <c r="K58" s="249"/>
      <c r="L58" s="249"/>
      <c r="M58" s="249"/>
    </row>
    <row r="59" spans="1:13" x14ac:dyDescent="0.2">
      <c r="A59" s="252"/>
      <c r="B59" s="248"/>
      <c r="C59" s="248"/>
      <c r="D59" s="248"/>
      <c r="E59" s="248"/>
      <c r="F59" s="248"/>
      <c r="G59" s="248"/>
      <c r="H59" s="252"/>
      <c r="I59" s="249"/>
      <c r="J59" s="249"/>
      <c r="K59" s="249"/>
      <c r="L59" s="249"/>
      <c r="M59" s="249"/>
    </row>
    <row r="60" spans="1:13" x14ac:dyDescent="0.2">
      <c r="A60" s="252"/>
      <c r="B60" s="252"/>
      <c r="C60" s="252"/>
      <c r="D60" s="252"/>
      <c r="E60" s="252"/>
      <c r="F60" s="252"/>
      <c r="G60" s="252"/>
      <c r="H60" s="252"/>
      <c r="I60" s="252"/>
      <c r="J60" s="252"/>
      <c r="K60" s="252"/>
      <c r="L60" s="252"/>
      <c r="M60" s="252"/>
    </row>
    <row r="61" spans="1:13" x14ac:dyDescent="0.2">
      <c r="A61" s="252"/>
      <c r="B61" s="252"/>
      <c r="C61" s="252"/>
      <c r="D61" s="252"/>
      <c r="E61" s="252"/>
      <c r="F61" s="252"/>
      <c r="G61" s="252"/>
      <c r="H61" s="252"/>
      <c r="I61" s="252"/>
      <c r="J61" s="252"/>
      <c r="K61" s="252"/>
      <c r="L61" s="252"/>
      <c r="M61" s="252"/>
    </row>
    <row r="62" spans="1:13" x14ac:dyDescent="0.2">
      <c r="A62" s="252"/>
      <c r="B62" s="252"/>
      <c r="C62" s="252"/>
      <c r="D62" s="248"/>
      <c r="E62" s="248"/>
      <c r="F62" s="248"/>
      <c r="G62" s="248"/>
      <c r="H62" s="252"/>
      <c r="I62" s="252"/>
      <c r="J62" s="252"/>
      <c r="K62" s="252"/>
      <c r="L62" s="252"/>
      <c r="M62" s="252"/>
    </row>
    <row r="63" spans="1:13" x14ac:dyDescent="0.2">
      <c r="A63" s="259"/>
      <c r="B63" s="258"/>
      <c r="C63" s="258"/>
      <c r="D63" s="258"/>
      <c r="E63" s="252"/>
      <c r="F63" s="248"/>
      <c r="G63" s="248"/>
      <c r="H63" s="252"/>
      <c r="I63" s="249"/>
      <c r="J63" s="249"/>
      <c r="K63" s="249"/>
      <c r="L63" s="249"/>
      <c r="M63" s="249"/>
    </row>
    <row r="64" spans="1:13" x14ac:dyDescent="0.2">
      <c r="A64" s="252"/>
      <c r="B64" s="248"/>
      <c r="C64" s="248"/>
      <c r="D64" s="248"/>
      <c r="E64" s="252"/>
      <c r="F64" s="252"/>
      <c r="G64" s="252"/>
      <c r="H64" s="252"/>
      <c r="I64" s="249"/>
      <c r="J64" s="249"/>
      <c r="K64" s="249"/>
      <c r="L64" s="249"/>
      <c r="M64" s="249"/>
    </row>
    <row r="65" spans="1:13" x14ac:dyDescent="0.2">
      <c r="A65" s="252"/>
      <c r="B65" s="248"/>
      <c r="C65" s="248"/>
      <c r="D65" s="248"/>
      <c r="E65" s="248"/>
      <c r="F65" s="248"/>
      <c r="G65" s="248"/>
      <c r="H65" s="252"/>
      <c r="I65" s="249"/>
      <c r="J65" s="249"/>
      <c r="K65" s="249"/>
      <c r="L65" s="249"/>
      <c r="M65" s="249"/>
    </row>
    <row r="66" spans="1:13" x14ac:dyDescent="0.2">
      <c r="A66" s="252"/>
      <c r="B66" s="252"/>
      <c r="C66" s="252"/>
      <c r="D66" s="252"/>
      <c r="E66" s="252"/>
      <c r="F66" s="252"/>
      <c r="G66" s="252"/>
      <c r="H66" s="252"/>
      <c r="I66" s="252"/>
      <c r="J66" s="252"/>
      <c r="K66" s="252"/>
      <c r="L66" s="252"/>
      <c r="M66" s="252"/>
    </row>
  </sheetData>
  <sheetProtection password="81A3" sheet="1" objects="1" scenarios="1" selectLockedCells="1"/>
  <mergeCells count="51">
    <mergeCell ref="D51:G51"/>
    <mergeCell ref="B52:D52"/>
    <mergeCell ref="F52:G52"/>
    <mergeCell ref="I52:M54"/>
    <mergeCell ref="B53:D53"/>
    <mergeCell ref="B54:G54"/>
    <mergeCell ref="B48:G48"/>
    <mergeCell ref="A39:C39"/>
    <mergeCell ref="D39:G39"/>
    <mergeCell ref="B40:D40"/>
    <mergeCell ref="F40:G40"/>
    <mergeCell ref="B41:D41"/>
    <mergeCell ref="B42:G42"/>
    <mergeCell ref="A45:C45"/>
    <mergeCell ref="D45:G45"/>
    <mergeCell ref="B46:D46"/>
    <mergeCell ref="F46:G46"/>
    <mergeCell ref="B47:D47"/>
    <mergeCell ref="D33:G33"/>
    <mergeCell ref="B34:D34"/>
    <mergeCell ref="F34:G34"/>
    <mergeCell ref="I34:M36"/>
    <mergeCell ref="B35:D35"/>
    <mergeCell ref="B36:G36"/>
    <mergeCell ref="D27:G27"/>
    <mergeCell ref="B28:D28"/>
    <mergeCell ref="F28:G28"/>
    <mergeCell ref="I28:M30"/>
    <mergeCell ref="B29:D29"/>
    <mergeCell ref="B30:G30"/>
    <mergeCell ref="D21:G21"/>
    <mergeCell ref="B22:D22"/>
    <mergeCell ref="F22:G22"/>
    <mergeCell ref="I22:M24"/>
    <mergeCell ref="B23:D23"/>
    <mergeCell ref="B24:G24"/>
    <mergeCell ref="D15:G15"/>
    <mergeCell ref="B16:D16"/>
    <mergeCell ref="F16:G16"/>
    <mergeCell ref="I16:M18"/>
    <mergeCell ref="B17:D17"/>
    <mergeCell ref="B18:G18"/>
    <mergeCell ref="A1:N1"/>
    <mergeCell ref="D4:M4"/>
    <mergeCell ref="A6:N6"/>
    <mergeCell ref="D9:G9"/>
    <mergeCell ref="B10:D10"/>
    <mergeCell ref="F10:G10"/>
    <mergeCell ref="I10:M12"/>
    <mergeCell ref="B11:D11"/>
    <mergeCell ref="B12:G12"/>
  </mergeCells>
  <pageMargins left="0.5" right="0.5" top="1" bottom="1" header="0.5" footer="0.5"/>
  <pageSetup scale="74" orientation="portrait" r:id="rId1"/>
  <headerFooter alignWithMargins="0"/>
  <legacy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tabColor indexed="42"/>
  </sheetPr>
  <dimension ref="A1:E26"/>
  <sheetViews>
    <sheetView workbookViewId="0">
      <selection activeCell="C12" sqref="C12"/>
    </sheetView>
  </sheetViews>
  <sheetFormatPr defaultRowHeight="12.75" x14ac:dyDescent="0.2"/>
  <cols>
    <col min="1" max="1" width="47.42578125" style="76" customWidth="1"/>
    <col min="2" max="2" width="58.5703125" style="76" customWidth="1"/>
    <col min="3" max="3" width="27.5703125" style="75" customWidth="1"/>
    <col min="4" max="16384" width="9.140625" style="76"/>
  </cols>
  <sheetData>
    <row r="1" spans="1:5" ht="20.25" x14ac:dyDescent="0.4">
      <c r="A1" s="452" t="s">
        <v>156</v>
      </c>
      <c r="B1" s="331"/>
      <c r="C1" s="331"/>
    </row>
    <row r="2" spans="1:5" ht="20.25" x14ac:dyDescent="0.4">
      <c r="A2" s="472"/>
      <c r="B2" s="473"/>
      <c r="C2" s="473"/>
    </row>
    <row r="3" spans="1:5" x14ac:dyDescent="0.2">
      <c r="A3" s="164" t="s">
        <v>36</v>
      </c>
      <c r="B3" s="462" t="str">
        <f>'Form I-Budget Summary'!E3</f>
        <v>Fort Bend County</v>
      </c>
      <c r="C3" s="474"/>
    </row>
    <row r="4" spans="1:5" ht="13.5" customHeight="1" x14ac:dyDescent="0.2">
      <c r="A4" s="78"/>
    </row>
    <row r="5" spans="1:5" s="98" customFormat="1" ht="30" customHeight="1" x14ac:dyDescent="0.2">
      <c r="A5" s="456" t="s">
        <v>168</v>
      </c>
      <c r="B5" s="457"/>
      <c r="C5" s="457"/>
      <c r="E5" s="216"/>
    </row>
    <row r="6" spans="1:5" s="79" customFormat="1" ht="31.5" customHeight="1" thickBot="1" x14ac:dyDescent="0.35">
      <c r="A6" s="84" t="s">
        <v>27</v>
      </c>
      <c r="B6" s="84" t="s">
        <v>113</v>
      </c>
      <c r="C6" s="84" t="s">
        <v>4</v>
      </c>
    </row>
    <row r="7" spans="1:5" ht="15" thickTop="1" x14ac:dyDescent="0.2">
      <c r="A7" s="38" t="s">
        <v>126</v>
      </c>
      <c r="B7" s="38" t="s">
        <v>126</v>
      </c>
      <c r="C7" s="50"/>
    </row>
    <row r="8" spans="1:5" ht="14.25" x14ac:dyDescent="0.2">
      <c r="A8" s="38" t="s">
        <v>126</v>
      </c>
      <c r="B8" s="38" t="s">
        <v>126</v>
      </c>
      <c r="C8" s="50"/>
    </row>
    <row r="9" spans="1:5" ht="14.25" x14ac:dyDescent="0.2">
      <c r="A9" s="38" t="s">
        <v>126</v>
      </c>
      <c r="B9" s="38" t="s">
        <v>126</v>
      </c>
      <c r="C9" s="50"/>
    </row>
    <row r="10" spans="1:5" ht="14.25" x14ac:dyDescent="0.2">
      <c r="A10" s="38" t="s">
        <v>126</v>
      </c>
      <c r="B10" s="38" t="s">
        <v>126</v>
      </c>
      <c r="C10" s="50"/>
    </row>
    <row r="11" spans="1:5" ht="14.25" x14ac:dyDescent="0.2">
      <c r="A11" s="38" t="s">
        <v>126</v>
      </c>
      <c r="B11" s="38" t="s">
        <v>126</v>
      </c>
      <c r="C11" s="50"/>
    </row>
    <row r="12" spans="1:5" ht="14.25" x14ac:dyDescent="0.2">
      <c r="A12" s="38" t="s">
        <v>126</v>
      </c>
      <c r="B12" s="38" t="s">
        <v>126</v>
      </c>
      <c r="C12" s="50"/>
    </row>
    <row r="13" spans="1:5" ht="14.25" x14ac:dyDescent="0.2">
      <c r="A13" s="38" t="s">
        <v>126</v>
      </c>
      <c r="B13" s="38" t="s">
        <v>126</v>
      </c>
      <c r="C13" s="50"/>
    </row>
    <row r="14" spans="1:5" ht="14.25" x14ac:dyDescent="0.2">
      <c r="A14" s="38" t="s">
        <v>126</v>
      </c>
      <c r="B14" s="38" t="s">
        <v>126</v>
      </c>
      <c r="C14" s="50"/>
    </row>
    <row r="15" spans="1:5" ht="14.25" x14ac:dyDescent="0.2">
      <c r="A15" s="38" t="s">
        <v>126</v>
      </c>
      <c r="B15" s="38" t="s">
        <v>126</v>
      </c>
      <c r="C15" s="50"/>
    </row>
    <row r="16" spans="1:5" ht="14.25" x14ac:dyDescent="0.2">
      <c r="A16" s="38" t="s">
        <v>126</v>
      </c>
      <c r="B16" s="38" t="s">
        <v>126</v>
      </c>
      <c r="C16" s="50"/>
    </row>
    <row r="17" spans="1:3" ht="14.25" x14ac:dyDescent="0.2">
      <c r="A17" s="38" t="s">
        <v>126</v>
      </c>
      <c r="B17" s="38" t="s">
        <v>126</v>
      </c>
      <c r="C17" s="50"/>
    </row>
    <row r="18" spans="1:3" ht="14.25" x14ac:dyDescent="0.2">
      <c r="A18" s="38" t="s">
        <v>126</v>
      </c>
      <c r="B18" s="38" t="s">
        <v>126</v>
      </c>
      <c r="C18" s="50"/>
    </row>
    <row r="19" spans="1:3" ht="14.25" x14ac:dyDescent="0.2">
      <c r="A19" s="38" t="s">
        <v>126</v>
      </c>
      <c r="B19" s="38" t="s">
        <v>126</v>
      </c>
      <c r="C19" s="50"/>
    </row>
    <row r="20" spans="1:3" ht="14.25" x14ac:dyDescent="0.2">
      <c r="A20" s="38" t="s">
        <v>126</v>
      </c>
      <c r="B20" s="38" t="s">
        <v>126</v>
      </c>
      <c r="C20" s="50"/>
    </row>
    <row r="21" spans="1:3" ht="14.25" x14ac:dyDescent="0.2">
      <c r="A21" s="38" t="s">
        <v>126</v>
      </c>
      <c r="B21" s="38" t="s">
        <v>126</v>
      </c>
      <c r="C21" s="50"/>
    </row>
    <row r="22" spans="1:3" ht="14.25" x14ac:dyDescent="0.2">
      <c r="A22" s="38" t="s">
        <v>126</v>
      </c>
      <c r="B22" s="38" t="s">
        <v>126</v>
      </c>
      <c r="C22" s="50"/>
    </row>
    <row r="23" spans="1:3" ht="14.25" x14ac:dyDescent="0.2">
      <c r="A23" s="38" t="s">
        <v>126</v>
      </c>
      <c r="B23" s="38" t="s">
        <v>126</v>
      </c>
      <c r="C23" s="50"/>
    </row>
    <row r="24" spans="1:3" s="83" customFormat="1" ht="15" thickBot="1" x14ac:dyDescent="0.25">
      <c r="A24" s="81" t="s">
        <v>71</v>
      </c>
      <c r="B24" s="81" t="s">
        <v>71</v>
      </c>
      <c r="C24" s="87" t="s">
        <v>71</v>
      </c>
    </row>
    <row r="25" spans="1:3" s="83" customFormat="1" ht="38.25" customHeight="1" thickBot="1" x14ac:dyDescent="0.35">
      <c r="B25" s="85" t="s">
        <v>3</v>
      </c>
      <c r="C25" s="88">
        <f>SUM(C7:C23)</f>
        <v>0</v>
      </c>
    </row>
    <row r="26" spans="1:3" s="83" customFormat="1" x14ac:dyDescent="0.2">
      <c r="C26" s="28"/>
    </row>
  </sheetData>
  <sheetProtection formatCells="0" formatRows="0" selectLockedCells="1"/>
  <mergeCells count="4">
    <mergeCell ref="A1:C1"/>
    <mergeCell ref="A2:C2"/>
    <mergeCell ref="A5:C5"/>
    <mergeCell ref="B3:C3"/>
  </mergeCells>
  <phoneticPr fontId="12" type="noConversion"/>
  <pageMargins left="0.5" right="0.5" top="0.5" bottom="0.5" header="0.5" footer="0.5"/>
  <pageSetup orientation="landscape" r:id="rId1"/>
  <headerFooter alignWithMargins="0">
    <oddFooter>&amp;RRevised: 7/6/2009</oddFooter>
  </headerFooter>
  <ignoredErrors>
    <ignoredError sqref="B3" unlockedFormula="1"/>
  </ignoredError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indexed="61"/>
  </sheetPr>
  <dimension ref="A1:M18"/>
  <sheetViews>
    <sheetView workbookViewId="0">
      <selection activeCell="C12" sqref="C12"/>
    </sheetView>
  </sheetViews>
  <sheetFormatPr defaultRowHeight="12.75" x14ac:dyDescent="0.2"/>
  <cols>
    <col min="1" max="1" width="26.85546875" style="76" customWidth="1"/>
    <col min="2" max="2" width="23.85546875" style="76" customWidth="1"/>
    <col min="3" max="3" width="30" style="76" customWidth="1"/>
    <col min="4" max="4" width="14.42578125" style="76" customWidth="1"/>
    <col min="5" max="5" width="10.85546875" style="76" customWidth="1"/>
    <col min="6" max="6" width="11.42578125" style="76" customWidth="1"/>
    <col min="7" max="7" width="12.85546875" style="76" customWidth="1"/>
    <col min="8" max="16384" width="9.140625" style="76"/>
  </cols>
  <sheetData>
    <row r="1" spans="1:13" s="75" customFormat="1" ht="20.25" x14ac:dyDescent="0.4">
      <c r="A1" s="452" t="s">
        <v>17</v>
      </c>
      <c r="B1" s="331"/>
      <c r="C1" s="331"/>
      <c r="D1" s="331"/>
      <c r="E1" s="331"/>
      <c r="F1" s="331"/>
      <c r="G1" s="331"/>
    </row>
    <row r="2" spans="1:13" x14ac:dyDescent="0.2">
      <c r="A2" s="78"/>
    </row>
    <row r="3" spans="1:13" x14ac:dyDescent="0.2">
      <c r="A3" s="74" t="s">
        <v>36</v>
      </c>
      <c r="B3" s="462" t="str">
        <f>'Form I-Budget Summary'!E3</f>
        <v>Fort Bend County</v>
      </c>
      <c r="C3" s="477"/>
      <c r="D3" s="477"/>
      <c r="E3" s="477"/>
      <c r="F3" s="477"/>
      <c r="G3" s="474"/>
      <c r="H3" s="75"/>
      <c r="I3" s="75"/>
      <c r="J3" s="75"/>
      <c r="K3" s="75"/>
      <c r="L3" s="75"/>
      <c r="M3" s="75"/>
    </row>
    <row r="4" spans="1:13" x14ac:dyDescent="0.2">
      <c r="A4" s="78"/>
    </row>
    <row r="5" spans="1:13" ht="50.1" customHeight="1" x14ac:dyDescent="0.2">
      <c r="A5" s="475" t="s">
        <v>21</v>
      </c>
      <c r="B5" s="476"/>
      <c r="C5" s="476"/>
      <c r="D5" s="476"/>
      <c r="E5" s="476"/>
      <c r="F5" s="476"/>
      <c r="G5" s="476"/>
      <c r="H5" s="66"/>
      <c r="I5" s="66"/>
      <c r="J5" s="66"/>
      <c r="K5" s="66"/>
      <c r="L5" s="66"/>
      <c r="M5" s="66"/>
    </row>
    <row r="6" spans="1:13" s="158" customFormat="1" ht="68.25" customHeight="1" thickBot="1" x14ac:dyDescent="0.3">
      <c r="A6" s="68" t="s">
        <v>18</v>
      </c>
      <c r="B6" s="68" t="s">
        <v>7</v>
      </c>
      <c r="C6" s="68" t="s">
        <v>73</v>
      </c>
      <c r="D6" s="69" t="s">
        <v>25</v>
      </c>
      <c r="E6" s="68" t="s">
        <v>121</v>
      </c>
      <c r="F6" s="68" t="s">
        <v>26</v>
      </c>
      <c r="G6" s="68" t="s">
        <v>110</v>
      </c>
    </row>
    <row r="7" spans="1:13" s="83" customFormat="1" ht="15" thickTop="1" x14ac:dyDescent="0.2">
      <c r="A7" s="38"/>
      <c r="B7" s="38"/>
      <c r="C7" s="38"/>
      <c r="D7" s="30"/>
      <c r="E7" s="30"/>
      <c r="F7" s="39"/>
      <c r="G7" s="53">
        <f t="shared" ref="G7:G16" si="0">+E7*F7</f>
        <v>0</v>
      </c>
    </row>
    <row r="8" spans="1:13" s="83" customFormat="1" ht="14.25" x14ac:dyDescent="0.2">
      <c r="A8" s="38"/>
      <c r="B8" s="38"/>
      <c r="C8" s="38"/>
      <c r="D8" s="30"/>
      <c r="E8" s="30"/>
      <c r="F8" s="39"/>
      <c r="G8" s="53">
        <f t="shared" si="0"/>
        <v>0</v>
      </c>
    </row>
    <row r="9" spans="1:13" s="83" customFormat="1" ht="14.25" x14ac:dyDescent="0.2">
      <c r="A9" s="38"/>
      <c r="B9" s="38"/>
      <c r="C9" s="38"/>
      <c r="D9" s="30"/>
      <c r="E9" s="30"/>
      <c r="F9" s="39"/>
      <c r="G9" s="53">
        <f t="shared" si="0"/>
        <v>0</v>
      </c>
    </row>
    <row r="10" spans="1:13" s="83" customFormat="1" ht="14.25" x14ac:dyDescent="0.2">
      <c r="A10" s="38"/>
      <c r="B10" s="38"/>
      <c r="C10" s="38"/>
      <c r="D10" s="30"/>
      <c r="E10" s="30"/>
      <c r="F10" s="39"/>
      <c r="G10" s="53">
        <f t="shared" si="0"/>
        <v>0</v>
      </c>
    </row>
    <row r="11" spans="1:13" s="83" customFormat="1" ht="14.25" x14ac:dyDescent="0.2">
      <c r="A11" s="38"/>
      <c r="B11" s="38"/>
      <c r="C11" s="38"/>
      <c r="D11" s="30"/>
      <c r="E11" s="30"/>
      <c r="F11" s="39"/>
      <c r="G11" s="53">
        <f t="shared" si="0"/>
        <v>0</v>
      </c>
    </row>
    <row r="12" spans="1:13" s="83" customFormat="1" ht="14.25" x14ac:dyDescent="0.2">
      <c r="A12" s="38"/>
      <c r="B12" s="38"/>
      <c r="C12" s="38"/>
      <c r="D12" s="30"/>
      <c r="E12" s="30"/>
      <c r="F12" s="39"/>
      <c r="G12" s="53">
        <f t="shared" si="0"/>
        <v>0</v>
      </c>
    </row>
    <row r="13" spans="1:13" s="83" customFormat="1" ht="14.25" x14ac:dyDescent="0.2">
      <c r="A13" s="38"/>
      <c r="B13" s="38"/>
      <c r="C13" s="38"/>
      <c r="D13" s="30"/>
      <c r="E13" s="30"/>
      <c r="F13" s="39"/>
      <c r="G13" s="53">
        <f t="shared" si="0"/>
        <v>0</v>
      </c>
    </row>
    <row r="14" spans="1:13" s="83" customFormat="1" ht="14.25" x14ac:dyDescent="0.2">
      <c r="A14" s="38"/>
      <c r="B14" s="38"/>
      <c r="C14" s="38"/>
      <c r="D14" s="30"/>
      <c r="E14" s="30"/>
      <c r="F14" s="39"/>
      <c r="G14" s="53">
        <f t="shared" si="0"/>
        <v>0</v>
      </c>
    </row>
    <row r="15" spans="1:13" s="83" customFormat="1" ht="14.25" x14ac:dyDescent="0.2">
      <c r="A15" s="38"/>
      <c r="B15" s="38"/>
      <c r="C15" s="38"/>
      <c r="D15" s="30"/>
      <c r="E15" s="30"/>
      <c r="F15" s="39"/>
      <c r="G15" s="53">
        <f t="shared" si="0"/>
        <v>0</v>
      </c>
    </row>
    <row r="16" spans="1:13" s="83" customFormat="1" ht="14.25" x14ac:dyDescent="0.2">
      <c r="A16" s="38"/>
      <c r="B16" s="38"/>
      <c r="C16" s="38"/>
      <c r="D16" s="30"/>
      <c r="E16" s="30"/>
      <c r="F16" s="39"/>
      <c r="G16" s="53">
        <f t="shared" si="0"/>
        <v>0</v>
      </c>
    </row>
    <row r="17" spans="3:7" s="83" customFormat="1" ht="13.5" thickBot="1" x14ac:dyDescent="0.25">
      <c r="G17" s="159"/>
    </row>
    <row r="18" spans="3:7" s="160" customFormat="1" ht="13.5" thickBot="1" x14ac:dyDescent="0.25">
      <c r="C18" s="72"/>
      <c r="D18" s="73" t="s">
        <v>8</v>
      </c>
      <c r="E18" s="71"/>
      <c r="F18" s="71"/>
      <c r="G18" s="55">
        <f>SUM(G7:G16)</f>
        <v>0</v>
      </c>
    </row>
  </sheetData>
  <sheetProtection formatCells="0" formatRows="0" selectLockedCells="1"/>
  <mergeCells count="3">
    <mergeCell ref="A1:G1"/>
    <mergeCell ref="B3:G3"/>
    <mergeCell ref="A5:G5"/>
  </mergeCells>
  <phoneticPr fontId="12" type="noConversion"/>
  <pageMargins left="0.5" right="0.5" top="0.5" bottom="0.5" header="0.5" footer="0.5"/>
  <pageSetup orientation="landscape" r:id="rId1"/>
  <headerFooter alignWithMargins="0">
    <oddFooter>&amp;RRevised: 7/6/2009</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tabColor indexed="61"/>
  </sheetPr>
  <dimension ref="A1:M18"/>
  <sheetViews>
    <sheetView workbookViewId="0">
      <selection activeCell="K12" sqref="K12"/>
    </sheetView>
  </sheetViews>
  <sheetFormatPr defaultRowHeight="12.75" x14ac:dyDescent="0.2"/>
  <cols>
    <col min="1" max="1" width="26.85546875" style="76" customWidth="1"/>
    <col min="2" max="2" width="23.85546875" style="76" customWidth="1"/>
    <col min="3" max="3" width="30" style="76" customWidth="1"/>
    <col min="4" max="4" width="14.42578125" style="76" customWidth="1"/>
    <col min="5" max="5" width="10.85546875" style="76" customWidth="1"/>
    <col min="6" max="6" width="11.42578125" style="76" customWidth="1"/>
    <col min="7" max="7" width="12.85546875" style="76" customWidth="1"/>
    <col min="8" max="16384" width="9.140625" style="76"/>
  </cols>
  <sheetData>
    <row r="1" spans="1:13" s="75" customFormat="1" ht="20.25" x14ac:dyDescent="0.4">
      <c r="A1" s="452" t="s">
        <v>17</v>
      </c>
      <c r="B1" s="331"/>
      <c r="C1" s="331"/>
      <c r="D1" s="331"/>
      <c r="E1" s="331"/>
      <c r="F1" s="331"/>
      <c r="G1" s="331"/>
    </row>
    <row r="2" spans="1:13" x14ac:dyDescent="0.2">
      <c r="A2" s="78"/>
    </row>
    <row r="3" spans="1:13" x14ac:dyDescent="0.2">
      <c r="A3" s="74" t="s">
        <v>36</v>
      </c>
      <c r="B3" s="462" t="str">
        <f>'Form I-Budget Summary'!E3</f>
        <v>Fort Bend County</v>
      </c>
      <c r="C3" s="477"/>
      <c r="D3" s="477"/>
      <c r="E3" s="477"/>
      <c r="F3" s="477"/>
      <c r="G3" s="474"/>
      <c r="H3" s="75"/>
      <c r="I3" s="75"/>
      <c r="J3" s="75"/>
      <c r="K3" s="75"/>
      <c r="L3" s="75"/>
      <c r="M3" s="75"/>
    </row>
    <row r="4" spans="1:13" x14ac:dyDescent="0.2">
      <c r="A4" s="78"/>
    </row>
    <row r="5" spans="1:13" ht="50.1" customHeight="1" x14ac:dyDescent="0.2">
      <c r="A5" s="475" t="s">
        <v>21</v>
      </c>
      <c r="B5" s="476"/>
      <c r="C5" s="476"/>
      <c r="D5" s="476"/>
      <c r="E5" s="476"/>
      <c r="F5" s="476"/>
      <c r="G5" s="476"/>
      <c r="H5" s="66"/>
      <c r="I5" s="66"/>
      <c r="J5" s="66"/>
      <c r="K5" s="66"/>
      <c r="L5" s="66"/>
      <c r="M5" s="66"/>
    </row>
    <row r="6" spans="1:13" s="158" customFormat="1" ht="68.25" customHeight="1" thickBot="1" x14ac:dyDescent="0.3">
      <c r="A6" s="68" t="s">
        <v>18</v>
      </c>
      <c r="B6" s="68" t="s">
        <v>7</v>
      </c>
      <c r="C6" s="68" t="s">
        <v>73</v>
      </c>
      <c r="D6" s="69" t="s">
        <v>25</v>
      </c>
      <c r="E6" s="68" t="s">
        <v>121</v>
      </c>
      <c r="F6" s="68" t="s">
        <v>26</v>
      </c>
      <c r="G6" s="68" t="s">
        <v>110</v>
      </c>
    </row>
    <row r="7" spans="1:13" s="83" customFormat="1" ht="15" thickTop="1" x14ac:dyDescent="0.2">
      <c r="A7" s="38"/>
      <c r="B7" s="38"/>
      <c r="C7" s="38"/>
      <c r="D7" s="30"/>
      <c r="E7" s="30"/>
      <c r="F7" s="39"/>
      <c r="G7" s="53">
        <f t="shared" ref="G7:G16" si="0">+E7*F7</f>
        <v>0</v>
      </c>
    </row>
    <row r="8" spans="1:13" s="83" customFormat="1" ht="14.25" x14ac:dyDescent="0.2">
      <c r="A8" s="38"/>
      <c r="B8" s="38"/>
      <c r="C8" s="38"/>
      <c r="D8" s="30"/>
      <c r="E8" s="30"/>
      <c r="F8" s="39"/>
      <c r="G8" s="53">
        <f t="shared" si="0"/>
        <v>0</v>
      </c>
    </row>
    <row r="9" spans="1:13" s="83" customFormat="1" ht="14.25" x14ac:dyDescent="0.2">
      <c r="A9" s="38"/>
      <c r="B9" s="38"/>
      <c r="C9" s="38"/>
      <c r="D9" s="30"/>
      <c r="E9" s="30"/>
      <c r="F9" s="39"/>
      <c r="G9" s="53">
        <f t="shared" si="0"/>
        <v>0</v>
      </c>
    </row>
    <row r="10" spans="1:13" s="83" customFormat="1" ht="14.25" x14ac:dyDescent="0.2">
      <c r="A10" s="38"/>
      <c r="B10" s="38"/>
      <c r="C10" s="38"/>
      <c r="D10" s="30"/>
      <c r="E10" s="30"/>
      <c r="F10" s="39"/>
      <c r="G10" s="53">
        <f t="shared" si="0"/>
        <v>0</v>
      </c>
    </row>
    <row r="11" spans="1:13" s="83" customFormat="1" ht="14.25" x14ac:dyDescent="0.2">
      <c r="A11" s="38"/>
      <c r="B11" s="38"/>
      <c r="C11" s="38"/>
      <c r="D11" s="30"/>
      <c r="E11" s="30"/>
      <c r="F11" s="39"/>
      <c r="G11" s="53">
        <f t="shared" si="0"/>
        <v>0</v>
      </c>
    </row>
    <row r="12" spans="1:13" s="83" customFormat="1" ht="14.25" x14ac:dyDescent="0.2">
      <c r="A12" s="38"/>
      <c r="B12" s="38"/>
      <c r="C12" s="38"/>
      <c r="D12" s="30"/>
      <c r="E12" s="30"/>
      <c r="F12" s="39"/>
      <c r="G12" s="53">
        <f t="shared" si="0"/>
        <v>0</v>
      </c>
    </row>
    <row r="13" spans="1:13" s="83" customFormat="1" ht="14.25" x14ac:dyDescent="0.2">
      <c r="A13" s="38"/>
      <c r="B13" s="38"/>
      <c r="C13" s="38"/>
      <c r="D13" s="30"/>
      <c r="E13" s="30"/>
      <c r="F13" s="39"/>
      <c r="G13" s="53">
        <f t="shared" si="0"/>
        <v>0</v>
      </c>
    </row>
    <row r="14" spans="1:13" s="83" customFormat="1" ht="14.25" x14ac:dyDescent="0.2">
      <c r="A14" s="38"/>
      <c r="B14" s="38"/>
      <c r="C14" s="38"/>
      <c r="D14" s="30"/>
      <c r="E14" s="30"/>
      <c r="F14" s="39"/>
      <c r="G14" s="53">
        <f t="shared" si="0"/>
        <v>0</v>
      </c>
    </row>
    <row r="15" spans="1:13" s="83" customFormat="1" ht="14.25" x14ac:dyDescent="0.2">
      <c r="A15" s="38"/>
      <c r="B15" s="38"/>
      <c r="C15" s="38"/>
      <c r="D15" s="30"/>
      <c r="E15" s="30"/>
      <c r="F15" s="39"/>
      <c r="G15" s="53">
        <f t="shared" si="0"/>
        <v>0</v>
      </c>
    </row>
    <row r="16" spans="1:13" s="83" customFormat="1" ht="14.25" x14ac:dyDescent="0.2">
      <c r="A16" s="38"/>
      <c r="B16" s="38"/>
      <c r="C16" s="38"/>
      <c r="D16" s="30"/>
      <c r="E16" s="30"/>
      <c r="F16" s="39"/>
      <c r="G16" s="53">
        <f t="shared" si="0"/>
        <v>0</v>
      </c>
    </row>
    <row r="17" spans="3:7" s="83" customFormat="1" ht="13.5" thickBot="1" x14ac:dyDescent="0.25">
      <c r="G17" s="159"/>
    </row>
    <row r="18" spans="3:7" s="160" customFormat="1" ht="13.5" thickBot="1" x14ac:dyDescent="0.25">
      <c r="C18" s="72"/>
      <c r="D18" s="73" t="s">
        <v>8</v>
      </c>
      <c r="E18" s="71"/>
      <c r="F18" s="71"/>
      <c r="G18" s="55">
        <f>SUM(G7:G16)</f>
        <v>0</v>
      </c>
    </row>
  </sheetData>
  <sheetProtection formatCells="0" formatRows="0" selectLockedCells="1"/>
  <mergeCells count="3">
    <mergeCell ref="A1:G1"/>
    <mergeCell ref="A5:G5"/>
    <mergeCell ref="B3:G3"/>
  </mergeCells>
  <phoneticPr fontId="12" type="noConversion"/>
  <pageMargins left="0.5" right="0.5" top="0.5" bottom="0.5" header="0.5" footer="0.5"/>
  <pageSetup orientation="landscape" r:id="rId1"/>
  <headerFooter alignWithMargins="0">
    <oddFooter>&amp;RRevised: 7/6/2009</oddFooter>
  </headerFooter>
  <ignoredErrors>
    <ignoredError sqref="B3" unlockedFormula="1"/>
  </ignoredError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tabColor indexed="57"/>
  </sheetPr>
  <dimension ref="A1:C26"/>
  <sheetViews>
    <sheetView workbookViewId="0">
      <selection activeCell="A3" sqref="A3"/>
    </sheetView>
  </sheetViews>
  <sheetFormatPr defaultRowHeight="12.75" x14ac:dyDescent="0.2"/>
  <cols>
    <col min="1" max="1" width="49.5703125" style="76" customWidth="1"/>
    <col min="2" max="2" width="57.85546875" style="76" customWidth="1"/>
    <col min="3" max="3" width="17.42578125" style="75" customWidth="1"/>
    <col min="4" max="16384" width="9.140625" style="76"/>
  </cols>
  <sheetData>
    <row r="1" spans="1:3" ht="20.25" x14ac:dyDescent="0.4">
      <c r="A1" s="452" t="s">
        <v>19</v>
      </c>
      <c r="B1" s="331"/>
      <c r="C1" s="331"/>
    </row>
    <row r="2" spans="1:3" ht="20.25" x14ac:dyDescent="0.4">
      <c r="A2" s="472"/>
      <c r="B2" s="473"/>
      <c r="C2" s="473"/>
    </row>
    <row r="3" spans="1:3" x14ac:dyDescent="0.2">
      <c r="A3" s="164" t="s">
        <v>35</v>
      </c>
      <c r="B3" s="462" t="str">
        <f>'Form I-Budget Summary'!E3</f>
        <v>Fort Bend County</v>
      </c>
      <c r="C3" s="479"/>
    </row>
    <row r="4" spans="1:3" x14ac:dyDescent="0.2">
      <c r="A4" s="78"/>
    </row>
    <row r="5" spans="1:3" s="79" customFormat="1" ht="39.950000000000003" customHeight="1" thickBot="1" x14ac:dyDescent="0.35">
      <c r="A5" s="84" t="s">
        <v>24</v>
      </c>
      <c r="B5" s="84" t="s">
        <v>113</v>
      </c>
      <c r="C5" s="84" t="s">
        <v>4</v>
      </c>
    </row>
    <row r="6" spans="1:3" ht="15" thickTop="1" x14ac:dyDescent="0.2">
      <c r="A6" s="40"/>
      <c r="B6" s="40"/>
      <c r="C6" s="51"/>
    </row>
    <row r="7" spans="1:3" ht="14.25" x14ac:dyDescent="0.2">
      <c r="A7" s="40"/>
      <c r="B7" s="40"/>
      <c r="C7" s="51"/>
    </row>
    <row r="8" spans="1:3" ht="14.25" x14ac:dyDescent="0.2">
      <c r="A8" s="40"/>
      <c r="B8" s="40"/>
      <c r="C8" s="51"/>
    </row>
    <row r="9" spans="1:3" ht="14.25" x14ac:dyDescent="0.2">
      <c r="A9" s="40"/>
      <c r="B9" s="40"/>
      <c r="C9" s="51"/>
    </row>
    <row r="10" spans="1:3" ht="14.25" x14ac:dyDescent="0.2">
      <c r="A10" s="40"/>
      <c r="B10" s="40"/>
      <c r="C10" s="51"/>
    </row>
    <row r="11" spans="1:3" ht="14.25" x14ac:dyDescent="0.2">
      <c r="A11" s="40"/>
      <c r="B11" s="40"/>
      <c r="C11" s="51"/>
    </row>
    <row r="12" spans="1:3" ht="14.25" x14ac:dyDescent="0.2">
      <c r="A12" s="40"/>
      <c r="B12" s="40"/>
      <c r="C12" s="51"/>
    </row>
    <row r="13" spans="1:3" ht="14.25" x14ac:dyDescent="0.2">
      <c r="A13" s="40"/>
      <c r="B13" s="40"/>
      <c r="C13" s="51"/>
    </row>
    <row r="14" spans="1:3" ht="14.25" x14ac:dyDescent="0.2">
      <c r="A14" s="40"/>
      <c r="B14" s="40"/>
      <c r="C14" s="51"/>
    </row>
    <row r="15" spans="1:3" ht="14.25" x14ac:dyDescent="0.2">
      <c r="A15" s="40"/>
      <c r="B15" s="40"/>
      <c r="C15" s="51"/>
    </row>
    <row r="16" spans="1:3" ht="14.25" x14ac:dyDescent="0.2">
      <c r="A16" s="40"/>
      <c r="B16" s="40"/>
      <c r="C16" s="51"/>
    </row>
    <row r="17" spans="1:3" ht="14.25" x14ac:dyDescent="0.2">
      <c r="A17" s="40"/>
      <c r="B17" s="40"/>
      <c r="C17" s="51"/>
    </row>
    <row r="18" spans="1:3" ht="14.25" x14ac:dyDescent="0.2">
      <c r="A18" s="40"/>
      <c r="B18" s="40"/>
      <c r="C18" s="51"/>
    </row>
    <row r="19" spans="1:3" ht="14.25" x14ac:dyDescent="0.2">
      <c r="A19" s="40"/>
      <c r="B19" s="40"/>
      <c r="C19" s="51"/>
    </row>
    <row r="20" spans="1:3" ht="14.25" x14ac:dyDescent="0.2">
      <c r="A20" s="40"/>
      <c r="B20" s="40"/>
      <c r="C20" s="51"/>
    </row>
    <row r="21" spans="1:3" ht="14.25" x14ac:dyDescent="0.2">
      <c r="A21" s="40"/>
      <c r="B21" s="40"/>
      <c r="C21" s="51"/>
    </row>
    <row r="22" spans="1:3" ht="14.25" x14ac:dyDescent="0.2">
      <c r="A22" s="40"/>
      <c r="B22" s="40"/>
      <c r="C22" s="51"/>
    </row>
    <row r="23" spans="1:3" ht="14.25" x14ac:dyDescent="0.2">
      <c r="A23" s="40"/>
      <c r="B23" s="40"/>
      <c r="C23" s="51"/>
    </row>
    <row r="24" spans="1:3" s="83" customFormat="1" ht="15" thickBot="1" x14ac:dyDescent="0.25">
      <c r="A24" s="81" t="s">
        <v>71</v>
      </c>
      <c r="B24" s="81" t="s">
        <v>71</v>
      </c>
      <c r="C24" s="82" t="s">
        <v>71</v>
      </c>
    </row>
    <row r="25" spans="1:3" s="83" customFormat="1" ht="38.25" customHeight="1" thickBot="1" x14ac:dyDescent="0.35">
      <c r="B25" s="85" t="s">
        <v>30</v>
      </c>
      <c r="C25" s="86">
        <f>SUM(C6:C23)</f>
        <v>0</v>
      </c>
    </row>
    <row r="26" spans="1:3" s="83" customFormat="1" x14ac:dyDescent="0.2">
      <c r="C26" s="28"/>
    </row>
  </sheetData>
  <sheetProtection formatCells="0" formatRows="0" selectLockedCells="1"/>
  <mergeCells count="3">
    <mergeCell ref="A1:C1"/>
    <mergeCell ref="A2:C2"/>
    <mergeCell ref="B3:C3"/>
  </mergeCells>
  <phoneticPr fontId="12" type="noConversion"/>
  <pageMargins left="0.5" right="0.5" top="0.5" bottom="0.5" header="0.5" footer="0.5"/>
  <pageSetup orientation="landscape" r:id="rId1"/>
  <headerFooter alignWithMargins="0">
    <oddFooter>&amp;RRevised: 7/6/2009</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tabColor indexed="57"/>
  </sheetPr>
  <dimension ref="A1:C26"/>
  <sheetViews>
    <sheetView workbookViewId="0">
      <selection activeCell="A3" sqref="A3"/>
    </sheetView>
  </sheetViews>
  <sheetFormatPr defaultRowHeight="12.75" x14ac:dyDescent="0.2"/>
  <cols>
    <col min="1" max="1" width="49.5703125" style="76" customWidth="1"/>
    <col min="2" max="2" width="57.85546875" style="76" customWidth="1"/>
    <col min="3" max="3" width="17.42578125" style="75" customWidth="1"/>
    <col min="4" max="16384" width="9.140625" style="76"/>
  </cols>
  <sheetData>
    <row r="1" spans="1:3" ht="20.25" x14ac:dyDescent="0.4">
      <c r="A1" s="452" t="s">
        <v>19</v>
      </c>
      <c r="B1" s="331"/>
      <c r="C1" s="331"/>
    </row>
    <row r="2" spans="1:3" ht="20.25" x14ac:dyDescent="0.4">
      <c r="A2" s="472"/>
      <c r="B2" s="473"/>
      <c r="C2" s="473"/>
    </row>
    <row r="3" spans="1:3" x14ac:dyDescent="0.2">
      <c r="A3" s="164" t="s">
        <v>35</v>
      </c>
      <c r="B3" s="462" t="str">
        <f>'Form I-Budget Summary'!E3</f>
        <v>Fort Bend County</v>
      </c>
      <c r="C3" s="479"/>
    </row>
    <row r="4" spans="1:3" x14ac:dyDescent="0.2">
      <c r="A4" s="78"/>
    </row>
    <row r="5" spans="1:3" s="79" customFormat="1" ht="39.950000000000003" customHeight="1" thickBot="1" x14ac:dyDescent="0.35">
      <c r="A5" s="84" t="s">
        <v>24</v>
      </c>
      <c r="B5" s="84" t="s">
        <v>113</v>
      </c>
      <c r="C5" s="84" t="s">
        <v>4</v>
      </c>
    </row>
    <row r="6" spans="1:3" ht="15" thickTop="1" x14ac:dyDescent="0.2">
      <c r="A6" s="40"/>
      <c r="B6" s="40"/>
      <c r="C6" s="51"/>
    </row>
    <row r="7" spans="1:3" ht="14.25" x14ac:dyDescent="0.2">
      <c r="A7" s="40"/>
      <c r="B7" s="40"/>
      <c r="C7" s="51"/>
    </row>
    <row r="8" spans="1:3" ht="14.25" x14ac:dyDescent="0.2">
      <c r="A8" s="40"/>
      <c r="B8" s="40"/>
      <c r="C8" s="51"/>
    </row>
    <row r="9" spans="1:3" ht="14.25" x14ac:dyDescent="0.2">
      <c r="A9" s="40"/>
      <c r="B9" s="40"/>
      <c r="C9" s="51"/>
    </row>
    <row r="10" spans="1:3" ht="14.25" x14ac:dyDescent="0.2">
      <c r="A10" s="40"/>
      <c r="B10" s="40"/>
      <c r="C10" s="51"/>
    </row>
    <row r="11" spans="1:3" ht="14.25" x14ac:dyDescent="0.2">
      <c r="A11" s="40"/>
      <c r="B11" s="40"/>
      <c r="C11" s="51"/>
    </row>
    <row r="12" spans="1:3" ht="14.25" x14ac:dyDescent="0.2">
      <c r="A12" s="40"/>
      <c r="B12" s="40"/>
      <c r="C12" s="51"/>
    </row>
    <row r="13" spans="1:3" ht="14.25" x14ac:dyDescent="0.2">
      <c r="A13" s="40"/>
      <c r="B13" s="40"/>
      <c r="C13" s="51"/>
    </row>
    <row r="14" spans="1:3" ht="14.25" x14ac:dyDescent="0.2">
      <c r="A14" s="40"/>
      <c r="B14" s="40"/>
      <c r="C14" s="51"/>
    </row>
    <row r="15" spans="1:3" ht="14.25" x14ac:dyDescent="0.2">
      <c r="A15" s="40"/>
      <c r="B15" s="40"/>
      <c r="C15" s="51"/>
    </row>
    <row r="16" spans="1:3" ht="14.25" x14ac:dyDescent="0.2">
      <c r="A16" s="40"/>
      <c r="B16" s="40"/>
      <c r="C16" s="51"/>
    </row>
    <row r="17" spans="1:3" ht="14.25" x14ac:dyDescent="0.2">
      <c r="A17" s="40"/>
      <c r="B17" s="40"/>
      <c r="C17" s="51"/>
    </row>
    <row r="18" spans="1:3" ht="14.25" x14ac:dyDescent="0.2">
      <c r="A18" s="40"/>
      <c r="B18" s="40"/>
      <c r="C18" s="51"/>
    </row>
    <row r="19" spans="1:3" ht="14.25" x14ac:dyDescent="0.2">
      <c r="A19" s="40"/>
      <c r="B19" s="40"/>
      <c r="C19" s="51"/>
    </row>
    <row r="20" spans="1:3" ht="14.25" x14ac:dyDescent="0.2">
      <c r="A20" s="40"/>
      <c r="B20" s="40"/>
      <c r="C20" s="51"/>
    </row>
    <row r="21" spans="1:3" ht="14.25" x14ac:dyDescent="0.2">
      <c r="A21" s="40"/>
      <c r="B21" s="40"/>
      <c r="C21" s="51"/>
    </row>
    <row r="22" spans="1:3" ht="14.25" x14ac:dyDescent="0.2">
      <c r="A22" s="40"/>
      <c r="B22" s="40"/>
      <c r="C22" s="51"/>
    </row>
    <row r="23" spans="1:3" ht="14.25" x14ac:dyDescent="0.2">
      <c r="A23" s="40"/>
      <c r="B23" s="40"/>
      <c r="C23" s="51"/>
    </row>
    <row r="24" spans="1:3" s="83" customFormat="1" ht="15" thickBot="1" x14ac:dyDescent="0.25">
      <c r="A24" s="81" t="s">
        <v>71</v>
      </c>
      <c r="B24" s="81" t="s">
        <v>71</v>
      </c>
      <c r="C24" s="82" t="s">
        <v>71</v>
      </c>
    </row>
    <row r="25" spans="1:3" s="83" customFormat="1" ht="38.25" customHeight="1" thickBot="1" x14ac:dyDescent="0.35">
      <c r="B25" s="85" t="s">
        <v>30</v>
      </c>
      <c r="C25" s="86">
        <f>SUM(C6:C23)</f>
        <v>0</v>
      </c>
    </row>
    <row r="26" spans="1:3" s="83" customFormat="1" x14ac:dyDescent="0.2">
      <c r="C26" s="28"/>
    </row>
  </sheetData>
  <sheetProtection formatCells="0" formatRows="0" selectLockedCells="1"/>
  <mergeCells count="3">
    <mergeCell ref="A1:C1"/>
    <mergeCell ref="A2:C2"/>
    <mergeCell ref="B3:C3"/>
  </mergeCells>
  <phoneticPr fontId="12" type="noConversion"/>
  <pageMargins left="0.5" right="0.5" top="0.5" bottom="0.5" header="0.5" footer="0.5"/>
  <pageSetup orientation="landscape" r:id="rId1"/>
  <headerFooter alignWithMargins="0">
    <oddFooter>&amp;RRevised: 7/6/2009</oddFooter>
  </headerFooter>
  <ignoredErrors>
    <ignoredError sqref="B3" unlockedFormula="1"/>
  </ignoredError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tabColor indexed="44"/>
  </sheetPr>
  <dimension ref="A1:H16"/>
  <sheetViews>
    <sheetView workbookViewId="0">
      <selection activeCell="D9" sqref="D9"/>
    </sheetView>
  </sheetViews>
  <sheetFormatPr defaultRowHeight="12.75" x14ac:dyDescent="0.2"/>
  <cols>
    <col min="1" max="1" width="0.85546875" customWidth="1"/>
    <col min="2" max="2" width="5.85546875" customWidth="1"/>
    <col min="3" max="3" width="1.42578125" customWidth="1"/>
    <col min="4" max="4" width="58.140625" customWidth="1"/>
    <col min="5" max="5" width="2.85546875" customWidth="1"/>
    <col min="6" max="6" width="10.42578125" customWidth="1"/>
    <col min="7" max="7" width="48" customWidth="1"/>
    <col min="8" max="8" width="21.85546875" bestFit="1" customWidth="1"/>
  </cols>
  <sheetData>
    <row r="1" spans="1:8" ht="20.25" x14ac:dyDescent="0.4">
      <c r="A1" s="480" t="s">
        <v>9</v>
      </c>
      <c r="B1" s="480"/>
      <c r="C1" s="480"/>
      <c r="D1" s="480"/>
      <c r="E1" s="480"/>
      <c r="F1" s="480"/>
      <c r="G1" s="480"/>
      <c r="H1" s="25"/>
    </row>
    <row r="2" spans="1:8" x14ac:dyDescent="0.2">
      <c r="A2" s="263"/>
      <c r="B2" s="263"/>
      <c r="C2" s="263"/>
      <c r="D2" s="263"/>
      <c r="E2" s="263"/>
      <c r="F2" s="263"/>
      <c r="G2" s="263"/>
    </row>
    <row r="3" spans="1:8" x14ac:dyDescent="0.2">
      <c r="C3" s="4"/>
      <c r="D3" s="3" t="s">
        <v>35</v>
      </c>
      <c r="E3" s="481" t="str">
        <f>'Form I-Budget Summary'!E3</f>
        <v>Fort Bend County</v>
      </c>
      <c r="F3" s="482"/>
      <c r="G3" s="483"/>
    </row>
    <row r="4" spans="1:8" ht="9" customHeight="1" x14ac:dyDescent="0.2">
      <c r="A4" s="263"/>
      <c r="B4" s="263"/>
      <c r="C4" s="263"/>
      <c r="D4" s="263"/>
      <c r="E4" s="263"/>
      <c r="F4" s="263"/>
      <c r="G4" s="263"/>
    </row>
    <row r="5" spans="1:8" ht="18" customHeight="1" x14ac:dyDescent="0.2">
      <c r="C5" s="4"/>
      <c r="D5" s="484" t="s">
        <v>22</v>
      </c>
      <c r="E5" s="317"/>
      <c r="F5" s="43" t="s">
        <v>12</v>
      </c>
      <c r="G5" s="56">
        <v>0</v>
      </c>
    </row>
    <row r="6" spans="1:8" ht="7.5" customHeight="1" x14ac:dyDescent="0.2"/>
    <row r="7" spans="1:8" ht="16.5" x14ac:dyDescent="0.2">
      <c r="A7" s="485" t="s">
        <v>20</v>
      </c>
      <c r="B7" s="486"/>
      <c r="C7" s="486"/>
      <c r="D7" s="486"/>
      <c r="E7" s="486"/>
      <c r="F7" s="186"/>
      <c r="G7" s="187"/>
    </row>
    <row r="8" spans="1:8" ht="7.5" customHeight="1" x14ac:dyDescent="0.2">
      <c r="A8" s="188"/>
      <c r="B8" s="189"/>
      <c r="C8" s="189"/>
      <c r="D8" s="189"/>
      <c r="E8" s="189"/>
      <c r="F8" s="190"/>
      <c r="G8" s="191"/>
    </row>
    <row r="9" spans="1:8" ht="128.25" customHeight="1" x14ac:dyDescent="0.2">
      <c r="A9" s="192"/>
      <c r="B9" s="193" t="s">
        <v>10</v>
      </c>
      <c r="C9" s="5"/>
      <c r="D9" s="211" t="s">
        <v>166</v>
      </c>
      <c r="E9" s="5"/>
      <c r="F9" s="194" t="s">
        <v>120</v>
      </c>
      <c r="G9" s="195"/>
      <c r="H9" s="24"/>
    </row>
    <row r="10" spans="1:8" ht="7.5" customHeight="1" x14ac:dyDescent="0.2">
      <c r="A10" s="196"/>
      <c r="B10" s="197"/>
      <c r="C10" s="190"/>
      <c r="D10" s="198" t="s">
        <v>126</v>
      </c>
      <c r="E10" s="190"/>
      <c r="F10" s="199"/>
      <c r="G10" s="200"/>
      <c r="H10" s="24"/>
    </row>
    <row r="11" spans="1:8" ht="55.5" customHeight="1" x14ac:dyDescent="0.2">
      <c r="A11" s="192"/>
      <c r="B11" s="193" t="s">
        <v>10</v>
      </c>
      <c r="C11" s="5"/>
      <c r="D11" s="211" t="s">
        <v>167</v>
      </c>
      <c r="E11" s="5"/>
      <c r="F11" s="190"/>
      <c r="G11" s="201"/>
      <c r="H11" s="24"/>
    </row>
    <row r="12" spans="1:8" ht="9" customHeight="1" x14ac:dyDescent="0.2">
      <c r="A12" s="202"/>
      <c r="B12" s="190"/>
      <c r="C12" s="190"/>
      <c r="D12" s="190"/>
      <c r="E12" s="190"/>
      <c r="F12" s="190"/>
      <c r="G12" s="191"/>
    </row>
    <row r="13" spans="1:8" ht="55.5" customHeight="1" x14ac:dyDescent="0.2">
      <c r="A13" s="192"/>
      <c r="B13" s="193" t="s">
        <v>10</v>
      </c>
      <c r="C13" s="5"/>
      <c r="D13" s="211" t="s">
        <v>153</v>
      </c>
      <c r="E13" s="5"/>
      <c r="F13" s="190"/>
      <c r="G13" s="201"/>
      <c r="H13" s="24"/>
    </row>
    <row r="14" spans="1:8" ht="17.25" customHeight="1" x14ac:dyDescent="0.2">
      <c r="A14" s="487"/>
      <c r="B14" s="488"/>
      <c r="C14" s="488"/>
      <c r="D14" s="488"/>
      <c r="E14" s="488"/>
      <c r="F14" s="488"/>
      <c r="G14" s="489"/>
    </row>
    <row r="15" spans="1:8" ht="14.25" customHeight="1" x14ac:dyDescent="0.2">
      <c r="A15" s="490"/>
      <c r="B15" s="491"/>
      <c r="C15" s="491"/>
      <c r="D15" s="491"/>
      <c r="E15" s="491"/>
      <c r="F15" s="491"/>
      <c r="G15" s="491"/>
    </row>
    <row r="16" spans="1:8" ht="57" customHeight="1" x14ac:dyDescent="0.2">
      <c r="A16" s="324" t="s">
        <v>157</v>
      </c>
      <c r="B16" s="324"/>
      <c r="C16" s="324"/>
      <c r="D16" s="324"/>
      <c r="E16" s="324"/>
      <c r="F16" s="324"/>
      <c r="G16" s="324"/>
    </row>
  </sheetData>
  <sheetProtection selectLockedCells="1"/>
  <mergeCells count="9">
    <mergeCell ref="A14:G14"/>
    <mergeCell ref="A15:G15"/>
    <mergeCell ref="A16:G16"/>
    <mergeCell ref="A1:G1"/>
    <mergeCell ref="A2:G2"/>
    <mergeCell ref="E3:G3"/>
    <mergeCell ref="A4:G4"/>
    <mergeCell ref="D5:E5"/>
    <mergeCell ref="A7:E7"/>
  </mergeCells>
  <pageMargins left="0.5" right="0.5" top="0.5" bottom="0.5" header="0.5" footer="0.5"/>
  <pageSetup orientation="landscape" r:id="rId1"/>
  <headerFooter alignWithMargins="0">
    <oddFooter>&amp;RRevised: 7/6/2009</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indexed="34"/>
  </sheetPr>
  <dimension ref="B1:C10"/>
  <sheetViews>
    <sheetView workbookViewId="0">
      <selection activeCell="C13" sqref="C13"/>
    </sheetView>
  </sheetViews>
  <sheetFormatPr defaultRowHeight="12.75" x14ac:dyDescent="0.2"/>
  <cols>
    <col min="1" max="1" width="5.5703125" customWidth="1"/>
    <col min="2" max="2" width="9.140625" style="6" customWidth="1"/>
    <col min="3" max="3" width="82.85546875" style="6" customWidth="1"/>
  </cols>
  <sheetData>
    <row r="1" spans="2:3" ht="22.5" customHeight="1" x14ac:dyDescent="0.2"/>
    <row r="2" spans="2:3" ht="52.5" customHeight="1" x14ac:dyDescent="0.2">
      <c r="B2" s="279" t="s">
        <v>150</v>
      </c>
      <c r="C2" s="280"/>
    </row>
    <row r="3" spans="2:3" ht="42" customHeight="1" x14ac:dyDescent="0.2">
      <c r="B3" s="281" t="s">
        <v>162</v>
      </c>
      <c r="C3" s="282"/>
    </row>
    <row r="4" spans="2:3" ht="13.5" customHeight="1" x14ac:dyDescent="0.2">
      <c r="B4" s="283"/>
      <c r="C4" s="282"/>
    </row>
    <row r="5" spans="2:3" x14ac:dyDescent="0.2">
      <c r="B5" s="284"/>
      <c r="C5" s="285"/>
    </row>
    <row r="6" spans="2:3" ht="45.75" customHeight="1" x14ac:dyDescent="0.2">
      <c r="B6" s="205" t="s">
        <v>148</v>
      </c>
      <c r="C6" s="203" t="s">
        <v>158</v>
      </c>
    </row>
    <row r="7" spans="2:3" ht="71.25" customHeight="1" x14ac:dyDescent="0.2">
      <c r="B7" s="205" t="s">
        <v>148</v>
      </c>
      <c r="C7" s="204" t="s">
        <v>149</v>
      </c>
    </row>
    <row r="8" spans="2:3" ht="46.5" customHeight="1" x14ac:dyDescent="0.2">
      <c r="B8" s="205" t="s">
        <v>148</v>
      </c>
      <c r="C8" s="207" t="s">
        <v>159</v>
      </c>
    </row>
    <row r="9" spans="2:3" ht="59.25" customHeight="1" x14ac:dyDescent="0.2">
      <c r="B9" s="205" t="s">
        <v>148</v>
      </c>
      <c r="C9" s="208" t="s">
        <v>160</v>
      </c>
    </row>
    <row r="10" spans="2:3" ht="72" customHeight="1" x14ac:dyDescent="0.2">
      <c r="B10" s="206" t="s">
        <v>148</v>
      </c>
      <c r="C10" s="209" t="s">
        <v>161</v>
      </c>
    </row>
  </sheetData>
  <mergeCells count="4">
    <mergeCell ref="B2:C2"/>
    <mergeCell ref="B3:C3"/>
    <mergeCell ref="B4:C4"/>
    <mergeCell ref="B5:C5"/>
  </mergeCells>
  <phoneticPr fontId="12" type="noConversion"/>
  <pageMargins left="0.5" right="0.5" top="1" bottom="0.5" header="0.5" footer="0.25"/>
  <pageSetup orientation="portrait" r:id="rId1"/>
  <headerFooter alignWithMargins="0">
    <oddFooter>&amp;L&amp;F&amp;R&amp;P</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indexed="60"/>
  </sheetPr>
  <dimension ref="A1:J32"/>
  <sheetViews>
    <sheetView tabSelected="1" topLeftCell="A7" zoomScale="130" zoomScaleNormal="130" workbookViewId="0">
      <selection activeCell="E18" sqref="E18"/>
    </sheetView>
  </sheetViews>
  <sheetFormatPr defaultRowHeight="12.75" x14ac:dyDescent="0.2"/>
  <cols>
    <col min="1" max="1" width="5.140625" style="1" customWidth="1"/>
    <col min="2" max="2" width="16" customWidth="1"/>
    <col min="3" max="3" width="0.140625" customWidth="1"/>
    <col min="4" max="9" width="15.5703125" customWidth="1"/>
  </cols>
  <sheetData>
    <row r="1" spans="1:9" ht="20.25" x14ac:dyDescent="0.4">
      <c r="F1" s="8" t="s">
        <v>31</v>
      </c>
    </row>
    <row r="2" spans="1:9" x14ac:dyDescent="0.2">
      <c r="A2" s="14"/>
    </row>
    <row r="3" spans="1:9" x14ac:dyDescent="0.2">
      <c r="B3" s="9" t="s">
        <v>36</v>
      </c>
      <c r="E3" s="305" t="s">
        <v>214</v>
      </c>
      <c r="F3" s="306"/>
      <c r="G3" s="306"/>
      <c r="H3" s="306"/>
      <c r="I3" s="307"/>
    </row>
    <row r="4" spans="1:9" ht="13.5" thickBot="1" x14ac:dyDescent="0.25">
      <c r="A4" s="14"/>
    </row>
    <row r="5" spans="1:9" s="16" customFormat="1" ht="18.75" customHeight="1" x14ac:dyDescent="0.2">
      <c r="A5" s="288" t="s">
        <v>142</v>
      </c>
      <c r="B5" s="289"/>
      <c r="C5" s="288" t="s">
        <v>89</v>
      </c>
      <c r="D5" s="289"/>
      <c r="E5" s="15" t="s">
        <v>32</v>
      </c>
      <c r="F5" s="15" t="s">
        <v>33</v>
      </c>
      <c r="G5" s="15" t="s">
        <v>34</v>
      </c>
      <c r="H5" s="15" t="s">
        <v>37</v>
      </c>
      <c r="I5" s="15" t="s">
        <v>38</v>
      </c>
    </row>
    <row r="6" spans="1:9" s="16" customFormat="1" ht="16.5" customHeight="1" x14ac:dyDescent="0.2">
      <c r="A6" s="290"/>
      <c r="B6" s="291"/>
      <c r="C6" s="290" t="s">
        <v>1</v>
      </c>
      <c r="D6" s="291"/>
      <c r="E6" s="17" t="s">
        <v>40</v>
      </c>
      <c r="F6" s="17" t="s">
        <v>39</v>
      </c>
      <c r="G6" s="17" t="s">
        <v>41</v>
      </c>
      <c r="H6" s="17" t="s">
        <v>42</v>
      </c>
      <c r="I6" s="17" t="s">
        <v>39</v>
      </c>
    </row>
    <row r="7" spans="1:9" s="16" customFormat="1" ht="17.25" customHeight="1" thickBot="1" x14ac:dyDescent="0.25">
      <c r="A7" s="292"/>
      <c r="B7" s="293"/>
      <c r="C7" s="294" t="s">
        <v>43</v>
      </c>
      <c r="D7" s="295"/>
      <c r="E7" s="18" t="s">
        <v>44</v>
      </c>
      <c r="F7" s="18" t="s">
        <v>45</v>
      </c>
      <c r="G7" s="18" t="s">
        <v>46</v>
      </c>
      <c r="H7" s="18" t="s">
        <v>47</v>
      </c>
      <c r="I7" s="19" t="s">
        <v>48</v>
      </c>
    </row>
    <row r="8" spans="1:9" s="11" customFormat="1" ht="13.5" thickBot="1" x14ac:dyDescent="0.25">
      <c r="A8" s="20" t="s">
        <v>49</v>
      </c>
      <c r="B8" s="21" t="s">
        <v>50</v>
      </c>
      <c r="C8" s="22"/>
      <c r="D8" s="44">
        <f>SUM(E8:I8)</f>
        <v>630039</v>
      </c>
      <c r="E8" s="60">
        <f>'Form I - 1 Personnel'!H22</f>
        <v>164575</v>
      </c>
      <c r="F8" s="61">
        <v>0</v>
      </c>
      <c r="G8" s="61">
        <v>0</v>
      </c>
      <c r="H8" s="61">
        <v>465464</v>
      </c>
      <c r="I8" s="61">
        <v>0</v>
      </c>
    </row>
    <row r="9" spans="1:9" s="11" customFormat="1" ht="13.5" customHeight="1" thickBot="1" x14ac:dyDescent="0.25">
      <c r="A9" s="20" t="s">
        <v>51</v>
      </c>
      <c r="B9" s="21" t="s">
        <v>52</v>
      </c>
      <c r="C9" s="22"/>
      <c r="D9" s="44">
        <f t="shared" ref="D9:D14" si="0">SUM(E9:I9)</f>
        <v>338834.14249999996</v>
      </c>
      <c r="E9" s="60">
        <f>'Form I - 1 Personnel'!H30</f>
        <v>93462.142499999987</v>
      </c>
      <c r="F9" s="61">
        <v>0</v>
      </c>
      <c r="G9" s="61">
        <v>0</v>
      </c>
      <c r="H9" s="61">
        <v>245372</v>
      </c>
      <c r="I9" s="61">
        <v>0</v>
      </c>
    </row>
    <row r="10" spans="1:9" s="11" customFormat="1" ht="13.5" customHeight="1" thickBot="1" x14ac:dyDescent="0.25">
      <c r="A10" s="20" t="s">
        <v>53</v>
      </c>
      <c r="B10" s="21" t="s">
        <v>54</v>
      </c>
      <c r="C10" s="22"/>
      <c r="D10" s="44">
        <f t="shared" si="0"/>
        <v>3642</v>
      </c>
      <c r="E10" s="60">
        <f>'Form I - 2 Travel'!I57</f>
        <v>300</v>
      </c>
      <c r="F10" s="61">
        <v>0</v>
      </c>
      <c r="G10" s="61">
        <v>0</v>
      </c>
      <c r="H10" s="61">
        <v>3342</v>
      </c>
      <c r="I10" s="61">
        <v>0</v>
      </c>
    </row>
    <row r="11" spans="1:9" s="11" customFormat="1" ht="13.5" customHeight="1" thickBot="1" x14ac:dyDescent="0.25">
      <c r="A11" s="20" t="s">
        <v>55</v>
      </c>
      <c r="B11" s="21" t="s">
        <v>56</v>
      </c>
      <c r="C11" s="22"/>
      <c r="D11" s="44">
        <f t="shared" si="0"/>
        <v>0</v>
      </c>
      <c r="E11" s="60">
        <f>'Form I - 3 Equipment'!F26</f>
        <v>0</v>
      </c>
      <c r="F11" s="61">
        <v>0</v>
      </c>
      <c r="G11" s="61">
        <v>0</v>
      </c>
      <c r="H11" s="61">
        <v>0</v>
      </c>
      <c r="I11" s="61">
        <v>0</v>
      </c>
    </row>
    <row r="12" spans="1:9" s="11" customFormat="1" ht="13.5" customHeight="1" thickBot="1" x14ac:dyDescent="0.25">
      <c r="A12" s="20" t="s">
        <v>57</v>
      </c>
      <c r="B12" s="21" t="s">
        <v>58</v>
      </c>
      <c r="C12" s="22"/>
      <c r="D12" s="44">
        <f t="shared" si="0"/>
        <v>12018</v>
      </c>
      <c r="E12" s="60">
        <f>'Form I - 4 Supplies'!C25</f>
        <v>27</v>
      </c>
      <c r="F12" s="61">
        <v>0</v>
      </c>
      <c r="G12" s="61">
        <v>0</v>
      </c>
      <c r="H12" s="61">
        <v>11991</v>
      </c>
      <c r="I12" s="61">
        <v>0</v>
      </c>
    </row>
    <row r="13" spans="1:9" s="11" customFormat="1" ht="13.5" customHeight="1" thickBot="1" x14ac:dyDescent="0.25">
      <c r="A13" s="20" t="s">
        <v>59</v>
      </c>
      <c r="B13" s="21" t="s">
        <v>60</v>
      </c>
      <c r="C13" s="22"/>
      <c r="D13" s="44">
        <f t="shared" si="0"/>
        <v>0</v>
      </c>
      <c r="E13" s="60">
        <f>'Form I - 5 Contractual'!G18</f>
        <v>0</v>
      </c>
      <c r="F13" s="61">
        <v>0</v>
      </c>
      <c r="G13" s="61">
        <v>0</v>
      </c>
      <c r="H13" s="61">
        <v>0</v>
      </c>
      <c r="I13" s="61">
        <v>0</v>
      </c>
    </row>
    <row r="14" spans="1:9" s="11" customFormat="1" ht="13.5" customHeight="1" thickBot="1" x14ac:dyDescent="0.25">
      <c r="A14" s="20" t="s">
        <v>61</v>
      </c>
      <c r="B14" s="21" t="s">
        <v>63</v>
      </c>
      <c r="C14" s="22" t="s">
        <v>105</v>
      </c>
      <c r="D14" s="44">
        <f t="shared" si="0"/>
        <v>0</v>
      </c>
      <c r="E14" s="60">
        <f>'Form I - 6 Other'!C25</f>
        <v>0</v>
      </c>
      <c r="F14" s="61">
        <v>0</v>
      </c>
      <c r="G14" s="61">
        <v>0</v>
      </c>
      <c r="H14" s="61">
        <v>0</v>
      </c>
      <c r="I14" s="61">
        <v>0</v>
      </c>
    </row>
    <row r="15" spans="1:9" s="11" customFormat="1" ht="13.5" thickBot="1" x14ac:dyDescent="0.25">
      <c r="A15" s="20" t="s">
        <v>62</v>
      </c>
      <c r="B15" s="21" t="s">
        <v>65</v>
      </c>
      <c r="C15" s="22" t="s">
        <v>105</v>
      </c>
      <c r="D15" s="45">
        <f>SUM(E15:I15)</f>
        <v>984533</v>
      </c>
      <c r="E15" s="45">
        <f>ROUND((SUM(E8:E14)),0)</f>
        <v>258364</v>
      </c>
      <c r="F15" s="45">
        <f>ROUND((SUM(F8:F14)),0)</f>
        <v>0</v>
      </c>
      <c r="G15" s="45">
        <f>ROUND((SUM(G8:G14)),0)</f>
        <v>0</v>
      </c>
      <c r="H15" s="45">
        <f>ROUND((SUM(H8:H14)),0)</f>
        <v>726169</v>
      </c>
      <c r="I15" s="45">
        <f>ROUND((SUM(I8:I14)),0)</f>
        <v>0</v>
      </c>
    </row>
    <row r="16" spans="1:9" s="11" customFormat="1" ht="13.5" thickBot="1" x14ac:dyDescent="0.25">
      <c r="A16" s="20" t="s">
        <v>64</v>
      </c>
      <c r="B16" s="21" t="s">
        <v>67</v>
      </c>
      <c r="C16" s="22" t="s">
        <v>105</v>
      </c>
      <c r="D16" s="45">
        <f>SUM(E16:I16)</f>
        <v>0</v>
      </c>
      <c r="E16" s="61">
        <f>'Form I-7 Indirect Costs '!G5</f>
        <v>0</v>
      </c>
      <c r="F16" s="61">
        <v>0</v>
      </c>
      <c r="G16" s="61">
        <v>0</v>
      </c>
      <c r="H16" s="61">
        <v>0</v>
      </c>
      <c r="I16" s="61">
        <v>0</v>
      </c>
    </row>
    <row r="17" spans="1:10" s="11" customFormat="1" ht="13.5" thickBot="1" x14ac:dyDescent="0.25">
      <c r="A17" s="20" t="s">
        <v>66</v>
      </c>
      <c r="B17" s="21" t="s">
        <v>70</v>
      </c>
      <c r="C17" s="22" t="s">
        <v>105</v>
      </c>
      <c r="D17" s="45">
        <f>SUM(E17:I17)</f>
        <v>984533</v>
      </c>
      <c r="E17" s="45">
        <f>ROUND((SUM(E15:E16)),0)</f>
        <v>258364</v>
      </c>
      <c r="F17" s="45">
        <f>ROUND((SUM(F15:F16)),0)</f>
        <v>0</v>
      </c>
      <c r="G17" s="45">
        <f>ROUND((SUM(G15:G16)),0)</f>
        <v>0</v>
      </c>
      <c r="H17" s="45">
        <f>ROUND((SUM(H15:H16)),0)</f>
        <v>726169</v>
      </c>
      <c r="I17" s="45">
        <f>ROUND((SUM(I15:I16)),0)</f>
        <v>0</v>
      </c>
    </row>
    <row r="18" spans="1:10" s="11" customFormat="1" ht="26.25" thickBot="1" x14ac:dyDescent="0.25">
      <c r="A18" s="20" t="s">
        <v>68</v>
      </c>
      <c r="B18" s="23" t="s">
        <v>69</v>
      </c>
      <c r="C18" s="22" t="s">
        <v>105</v>
      </c>
      <c r="D18" s="62">
        <v>30145</v>
      </c>
      <c r="E18" s="185">
        <f>IF(E17=0,"",ROUND(($D$18*(E17/$D$17)),0))</f>
        <v>7911</v>
      </c>
      <c r="F18" s="185" t="str">
        <f>IF(F17=0,"",ROUND(($D$18*(F17/$D$17)),0))</f>
        <v/>
      </c>
      <c r="G18" s="185" t="str">
        <f>IF(G17=0,"",ROUND(($D$18*(G17/$D$17)),0))</f>
        <v/>
      </c>
      <c r="H18" s="185">
        <f>IF(H17=0,"",ROUND(($D$18*(H17/$D$17)),0))</f>
        <v>22234</v>
      </c>
      <c r="I18" s="185" t="str">
        <f>IF(I17=0,"",ROUND(($D$18*(I17/$D$17)),0))</f>
        <v/>
      </c>
      <c r="J18" s="11" t="s">
        <v>126</v>
      </c>
    </row>
    <row r="19" spans="1:10" x14ac:dyDescent="0.2">
      <c r="A19" s="303"/>
      <c r="B19" s="304"/>
      <c r="C19" s="304"/>
      <c r="D19" s="304"/>
      <c r="E19" s="304"/>
      <c r="F19" s="304"/>
      <c r="G19" s="304"/>
      <c r="H19" s="304"/>
      <c r="I19" s="304"/>
    </row>
    <row r="20" spans="1:10" ht="48.75" customHeight="1" x14ac:dyDescent="0.2">
      <c r="A20" s="296" t="s">
        <v>143</v>
      </c>
      <c r="B20" s="297"/>
      <c r="C20" s="297"/>
      <c r="D20" s="297"/>
      <c r="E20" s="297"/>
      <c r="F20" s="297"/>
      <c r="G20" s="297"/>
      <c r="H20" s="297"/>
      <c r="I20" s="298"/>
    </row>
    <row r="21" spans="1:10" ht="15" customHeight="1" x14ac:dyDescent="0.2">
      <c r="A21" s="299"/>
      <c r="B21" s="308"/>
      <c r="C21" s="63"/>
      <c r="D21" s="311" t="s">
        <v>144</v>
      </c>
      <c r="E21" s="313" t="s">
        <v>138</v>
      </c>
      <c r="F21" s="311" t="s">
        <v>137</v>
      </c>
      <c r="G21" s="311" t="s">
        <v>145</v>
      </c>
      <c r="H21" s="313" t="s">
        <v>138</v>
      </c>
      <c r="I21" s="318" t="s">
        <v>137</v>
      </c>
    </row>
    <row r="22" spans="1:10" ht="15" customHeight="1" x14ac:dyDescent="0.2">
      <c r="A22" s="309"/>
      <c r="B22" s="310"/>
      <c r="C22" s="63"/>
      <c r="D22" s="312"/>
      <c r="E22" s="314"/>
      <c r="F22" s="315"/>
      <c r="G22" s="312"/>
      <c r="H22" s="314"/>
      <c r="I22" s="319"/>
    </row>
    <row r="23" spans="1:10" ht="15" customHeight="1" x14ac:dyDescent="0.2">
      <c r="A23" s="299" t="s">
        <v>140</v>
      </c>
      <c r="B23" s="300"/>
      <c r="C23" s="63"/>
      <c r="D23" s="172" t="s">
        <v>50</v>
      </c>
      <c r="E23" s="170">
        <f>ROUND((SUM(E8:I8)),0)</f>
        <v>630039</v>
      </c>
      <c r="F23" s="171">
        <f>+D8</f>
        <v>630039</v>
      </c>
      <c r="G23" s="173" t="s">
        <v>52</v>
      </c>
      <c r="H23" s="170">
        <f>ROUND((SUM(E9:I9)),0)</f>
        <v>338834</v>
      </c>
      <c r="I23" s="171">
        <f>+D9</f>
        <v>338834.14249999996</v>
      </c>
    </row>
    <row r="24" spans="1:10" ht="15" customHeight="1" x14ac:dyDescent="0.2">
      <c r="A24" s="301"/>
      <c r="B24" s="302"/>
      <c r="C24" s="63"/>
      <c r="D24" s="172" t="s">
        <v>54</v>
      </c>
      <c r="E24" s="168">
        <f>ROUND((SUM(E10:I10)),0)</f>
        <v>3642</v>
      </c>
      <c r="F24" s="167">
        <f>+D10</f>
        <v>3642</v>
      </c>
      <c r="G24" s="173" t="s">
        <v>56</v>
      </c>
      <c r="H24" s="168">
        <f>ROUND((SUM(E11:I11)),0)</f>
        <v>0</v>
      </c>
      <c r="I24" s="167">
        <f>+D11</f>
        <v>0</v>
      </c>
    </row>
    <row r="25" spans="1:10" ht="15" customHeight="1" x14ac:dyDescent="0.2">
      <c r="A25" s="301"/>
      <c r="B25" s="302"/>
      <c r="C25" s="63"/>
      <c r="D25" s="172" t="s">
        <v>58</v>
      </c>
      <c r="E25" s="174">
        <f>ROUND((SUM(E12:I12)),0)</f>
        <v>12018</v>
      </c>
      <c r="F25" s="171">
        <f>+D12</f>
        <v>12018</v>
      </c>
      <c r="G25" s="173" t="s">
        <v>60</v>
      </c>
      <c r="H25" s="174">
        <f>ROUND((SUM(E13:I13)),0)</f>
        <v>0</v>
      </c>
      <c r="I25" s="171">
        <f>+D13</f>
        <v>0</v>
      </c>
    </row>
    <row r="26" spans="1:10" ht="15" customHeight="1" x14ac:dyDescent="0.2">
      <c r="A26" s="325"/>
      <c r="B26" s="326"/>
      <c r="C26" s="63"/>
      <c r="D26" s="172" t="s">
        <v>63</v>
      </c>
      <c r="E26" s="168">
        <f>ROUND((SUM(E14:I14)),0)</f>
        <v>0</v>
      </c>
      <c r="F26" s="167">
        <f>+D14</f>
        <v>0</v>
      </c>
      <c r="G26" s="173" t="s">
        <v>67</v>
      </c>
      <c r="H26" s="168">
        <f>ROUND((SUM(E16:I16)),0)</f>
        <v>0</v>
      </c>
      <c r="I26" s="171">
        <f>+D16</f>
        <v>0</v>
      </c>
    </row>
    <row r="27" spans="1:10" ht="15" customHeight="1" x14ac:dyDescent="0.2">
      <c r="A27" s="323"/>
      <c r="B27" s="323"/>
      <c r="C27" s="324"/>
      <c r="D27" s="324"/>
      <c r="E27" s="324"/>
      <c r="F27" s="324"/>
      <c r="G27" s="324"/>
      <c r="H27" s="324"/>
      <c r="I27" s="324"/>
    </row>
    <row r="28" spans="1:10" ht="15" customHeight="1" x14ac:dyDescent="0.2">
      <c r="A28" s="296" t="s">
        <v>139</v>
      </c>
      <c r="B28" s="298"/>
      <c r="C28" s="63"/>
      <c r="D28" s="296" t="s">
        <v>141</v>
      </c>
      <c r="E28" s="320"/>
      <c r="F28" s="169">
        <f>ROUND((SUM(E17:I17)),0)</f>
        <v>984533</v>
      </c>
      <c r="G28" s="321" t="s">
        <v>146</v>
      </c>
      <c r="H28" s="322"/>
      <c r="I28" s="169">
        <f>+D17</f>
        <v>984533</v>
      </c>
    </row>
    <row r="29" spans="1:10" x14ac:dyDescent="0.2">
      <c r="A29" s="316" t="s">
        <v>126</v>
      </c>
      <c r="B29" s="317"/>
      <c r="C29" s="317"/>
      <c r="D29" s="317"/>
      <c r="E29" s="317"/>
      <c r="F29" s="317"/>
      <c r="G29" s="317"/>
      <c r="H29" s="317"/>
      <c r="I29" s="317"/>
    </row>
    <row r="30" spans="1:10" s="2" customFormat="1" ht="54.75" customHeight="1" x14ac:dyDescent="0.2">
      <c r="A30" s="286" t="s">
        <v>163</v>
      </c>
      <c r="B30" s="287"/>
      <c r="C30" s="287"/>
      <c r="D30" s="287"/>
      <c r="E30" s="287"/>
      <c r="F30" s="287"/>
      <c r="G30" s="287"/>
      <c r="H30" s="287"/>
      <c r="I30" s="287"/>
    </row>
    <row r="31" spans="1:10" x14ac:dyDescent="0.2">
      <c r="A31" s="10" t="s">
        <v>126</v>
      </c>
    </row>
    <row r="32" spans="1:10" x14ac:dyDescent="0.2">
      <c r="A32" s="10" t="s">
        <v>126</v>
      </c>
      <c r="I32" s="26"/>
    </row>
  </sheetData>
  <sheetProtection formatCells="0" formatRows="0" selectLockedCells="1"/>
  <mergeCells count="24">
    <mergeCell ref="E3:I3"/>
    <mergeCell ref="A21:B22"/>
    <mergeCell ref="D21:D22"/>
    <mergeCell ref="E21:E22"/>
    <mergeCell ref="F21:F22"/>
    <mergeCell ref="G21:G22"/>
    <mergeCell ref="H21:H22"/>
    <mergeCell ref="I21:I22"/>
    <mergeCell ref="A30:I30"/>
    <mergeCell ref="A5:B7"/>
    <mergeCell ref="C5:D5"/>
    <mergeCell ref="C6:D6"/>
    <mergeCell ref="C7:D7"/>
    <mergeCell ref="A20:I20"/>
    <mergeCell ref="A23:B23"/>
    <mergeCell ref="A24:B24"/>
    <mergeCell ref="A25:B25"/>
    <mergeCell ref="A19:I19"/>
    <mergeCell ref="A29:I29"/>
    <mergeCell ref="D28:E28"/>
    <mergeCell ref="G28:H28"/>
    <mergeCell ref="A27:I27"/>
    <mergeCell ref="A26:B26"/>
    <mergeCell ref="A28:B28"/>
  </mergeCells>
  <phoneticPr fontId="12" type="noConversion"/>
  <pageMargins left="0.5" right="0.5" top="0.5" bottom="0.5" header="0.5" footer="0.5"/>
  <pageSetup orientation="landscape" r:id="rId1"/>
  <headerFooter alignWithMargins="0">
    <oddFooter>&amp;RRevised: April 2011</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indexed="15"/>
  </sheetPr>
  <dimension ref="A1:I31"/>
  <sheetViews>
    <sheetView workbookViewId="0">
      <selection activeCell="I24" sqref="I24"/>
    </sheetView>
  </sheetViews>
  <sheetFormatPr defaultRowHeight="12.75" x14ac:dyDescent="0.2"/>
  <cols>
    <col min="1" max="1" width="34.85546875" style="76" customWidth="1"/>
    <col min="2" max="2" width="6.42578125" style="76" customWidth="1"/>
    <col min="3" max="3" width="33.42578125" style="76" customWidth="1"/>
    <col min="4" max="4" width="5.140625" style="76" customWidth="1"/>
    <col min="5" max="5" width="14.42578125" style="76" customWidth="1"/>
    <col min="6" max="6" width="12.5703125" style="76" customWidth="1"/>
    <col min="7" max="7" width="7.85546875" style="76" customWidth="1"/>
    <col min="8" max="8" width="15.42578125" style="76" customWidth="1"/>
    <col min="9" max="9" width="10.140625" style="76" bestFit="1" customWidth="1"/>
    <col min="10" max="16384" width="9.140625" style="76"/>
  </cols>
  <sheetData>
    <row r="1" spans="1:8" ht="19.5" x14ac:dyDescent="0.4">
      <c r="A1" s="330" t="s">
        <v>11</v>
      </c>
      <c r="B1" s="330"/>
      <c r="C1" s="331"/>
      <c r="D1" s="331"/>
      <c r="E1" s="331"/>
      <c r="F1" s="331"/>
      <c r="G1" s="331"/>
      <c r="H1" s="331"/>
    </row>
    <row r="2" spans="1:8" x14ac:dyDescent="0.2">
      <c r="A2" s="135"/>
      <c r="B2" s="135"/>
      <c r="C2" s="135"/>
    </row>
    <row r="3" spans="1:8" x14ac:dyDescent="0.2">
      <c r="A3" s="146" t="s">
        <v>35</v>
      </c>
      <c r="B3" s="327" t="str">
        <f>'Form I-Budget Summary'!E3</f>
        <v>Fort Bend County</v>
      </c>
      <c r="C3" s="328"/>
      <c r="D3" s="328"/>
      <c r="E3" s="328"/>
      <c r="F3" s="328"/>
      <c r="G3" s="328"/>
      <c r="H3" s="329"/>
    </row>
    <row r="4" spans="1:8" ht="15" thickBot="1" x14ac:dyDescent="0.25">
      <c r="A4" s="77"/>
      <c r="B4" s="77"/>
      <c r="C4" s="77"/>
      <c r="D4" s="136"/>
    </row>
    <row r="5" spans="1:8" ht="18" customHeight="1" thickBot="1" x14ac:dyDescent="0.35">
      <c r="A5" s="147" t="s">
        <v>74</v>
      </c>
      <c r="B5" s="356" t="s">
        <v>128</v>
      </c>
      <c r="C5" s="334" t="s">
        <v>73</v>
      </c>
      <c r="D5" s="334" t="s">
        <v>75</v>
      </c>
      <c r="E5" s="334" t="s">
        <v>129</v>
      </c>
      <c r="F5" s="334" t="s">
        <v>132</v>
      </c>
      <c r="G5" s="365" t="s">
        <v>131</v>
      </c>
      <c r="H5" s="334" t="s">
        <v>130</v>
      </c>
    </row>
    <row r="6" spans="1:8" s="137" customFormat="1" ht="13.5" customHeight="1" x14ac:dyDescent="0.2">
      <c r="A6" s="148" t="s">
        <v>72</v>
      </c>
      <c r="B6" s="357"/>
      <c r="C6" s="359"/>
      <c r="D6" s="361"/>
      <c r="E6" s="335"/>
      <c r="F6" s="335"/>
      <c r="G6" s="359"/>
      <c r="H6" s="335"/>
    </row>
    <row r="7" spans="1:8" s="137" customFormat="1" ht="13.5" customHeight="1" thickBot="1" x14ac:dyDescent="0.25">
      <c r="A7" s="149" t="s">
        <v>76</v>
      </c>
      <c r="B7" s="358"/>
      <c r="C7" s="360"/>
      <c r="D7" s="362"/>
      <c r="E7" s="336"/>
      <c r="F7" s="336"/>
      <c r="G7" s="360"/>
      <c r="H7" s="336"/>
    </row>
    <row r="8" spans="1:8" s="83" customFormat="1" ht="26.25" thickTop="1" x14ac:dyDescent="0.2">
      <c r="A8" s="162" t="s">
        <v>246</v>
      </c>
      <c r="B8" s="30" t="s">
        <v>208</v>
      </c>
      <c r="C8" s="31" t="s">
        <v>254</v>
      </c>
      <c r="D8" s="27">
        <v>0.2</v>
      </c>
      <c r="E8" s="27" t="s">
        <v>209</v>
      </c>
      <c r="F8" s="32">
        <v>7753.44</v>
      </c>
      <c r="G8" s="52">
        <v>12</v>
      </c>
      <c r="H8" s="150">
        <f>ROUND((+D8*F8*G8),0)</f>
        <v>18608</v>
      </c>
    </row>
    <row r="9" spans="1:8" s="83" customFormat="1" ht="14.25" x14ac:dyDescent="0.2">
      <c r="A9" s="162" t="s">
        <v>243</v>
      </c>
      <c r="B9" s="30" t="s">
        <v>210</v>
      </c>
      <c r="C9" s="31" t="s">
        <v>255</v>
      </c>
      <c r="D9" s="27">
        <v>1</v>
      </c>
      <c r="E9" s="27" t="s">
        <v>211</v>
      </c>
      <c r="F9" s="32">
        <v>4878.9166699999996</v>
      </c>
      <c r="G9" s="52">
        <v>12</v>
      </c>
      <c r="H9" s="150">
        <f t="shared" ref="H9:H20" si="0">ROUND((+D9*F9*G9),0)</f>
        <v>58547</v>
      </c>
    </row>
    <row r="10" spans="1:8" s="83" customFormat="1" ht="14.25" x14ac:dyDescent="0.2">
      <c r="A10" s="162" t="s">
        <v>245</v>
      </c>
      <c r="B10" s="30" t="s">
        <v>244</v>
      </c>
      <c r="C10" s="31" t="s">
        <v>255</v>
      </c>
      <c r="D10" s="27">
        <v>0</v>
      </c>
      <c r="E10" s="27" t="s">
        <v>247</v>
      </c>
      <c r="F10" s="32">
        <v>4878.92</v>
      </c>
      <c r="G10" s="52">
        <v>12</v>
      </c>
      <c r="H10" s="150">
        <f t="shared" si="0"/>
        <v>0</v>
      </c>
    </row>
    <row r="11" spans="1:8" s="83" customFormat="1" ht="14.25" x14ac:dyDescent="0.2">
      <c r="A11" s="162" t="s">
        <v>250</v>
      </c>
      <c r="B11" s="30" t="s">
        <v>208</v>
      </c>
      <c r="C11" s="31" t="s">
        <v>256</v>
      </c>
      <c r="D11" s="27">
        <v>1</v>
      </c>
      <c r="E11" s="27" t="s">
        <v>248</v>
      </c>
      <c r="F11" s="32">
        <v>2672.6394399999999</v>
      </c>
      <c r="G11" s="52">
        <v>12</v>
      </c>
      <c r="H11" s="150">
        <f t="shared" si="0"/>
        <v>32072</v>
      </c>
    </row>
    <row r="12" spans="1:8" s="83" customFormat="1" ht="14.25" x14ac:dyDescent="0.2">
      <c r="A12" s="162" t="s">
        <v>249</v>
      </c>
      <c r="B12" s="30" t="s">
        <v>208</v>
      </c>
      <c r="C12" s="31" t="s">
        <v>257</v>
      </c>
      <c r="D12" s="27">
        <v>0.01</v>
      </c>
      <c r="E12" s="27" t="s">
        <v>262</v>
      </c>
      <c r="F12" s="32">
        <v>8531.2199999999993</v>
      </c>
      <c r="G12" s="52">
        <v>12</v>
      </c>
      <c r="H12" s="150">
        <f t="shared" si="0"/>
        <v>1024</v>
      </c>
    </row>
    <row r="13" spans="1:8" s="83" customFormat="1" ht="25.5" x14ac:dyDescent="0.2">
      <c r="A13" s="162" t="s">
        <v>261</v>
      </c>
      <c r="B13" s="30" t="s">
        <v>208</v>
      </c>
      <c r="C13" s="31" t="s">
        <v>258</v>
      </c>
      <c r="D13" s="27">
        <v>1</v>
      </c>
      <c r="E13" s="27" t="s">
        <v>248</v>
      </c>
      <c r="F13" s="32">
        <v>4344.78</v>
      </c>
      <c r="G13" s="52">
        <v>12</v>
      </c>
      <c r="H13" s="150">
        <f t="shared" si="0"/>
        <v>52137</v>
      </c>
    </row>
    <row r="14" spans="1:8" s="83" customFormat="1" ht="25.5" x14ac:dyDescent="0.2">
      <c r="A14" s="162" t="s">
        <v>260</v>
      </c>
      <c r="B14" s="30" t="s">
        <v>244</v>
      </c>
      <c r="C14" s="31" t="s">
        <v>258</v>
      </c>
      <c r="D14" s="27">
        <v>0</v>
      </c>
      <c r="E14" s="27" t="s">
        <v>248</v>
      </c>
      <c r="F14" s="32"/>
      <c r="G14" s="52"/>
      <c r="H14" s="150">
        <f t="shared" si="0"/>
        <v>0</v>
      </c>
    </row>
    <row r="15" spans="1:8" s="83" customFormat="1" ht="51" x14ac:dyDescent="0.2">
      <c r="A15" s="162" t="s">
        <v>251</v>
      </c>
      <c r="B15" s="30" t="s">
        <v>208</v>
      </c>
      <c r="C15" s="31" t="s">
        <v>259</v>
      </c>
      <c r="D15" s="27">
        <v>0.05</v>
      </c>
      <c r="E15" s="27" t="s">
        <v>248</v>
      </c>
      <c r="F15" s="32">
        <v>3645.3</v>
      </c>
      <c r="G15" s="52">
        <v>12</v>
      </c>
      <c r="H15" s="150">
        <f t="shared" si="0"/>
        <v>2187</v>
      </c>
    </row>
    <row r="16" spans="1:8" s="83" customFormat="1" ht="14.25" x14ac:dyDescent="0.2">
      <c r="A16" s="162" t="s">
        <v>126</v>
      </c>
      <c r="B16" s="30" t="s">
        <v>126</v>
      </c>
      <c r="C16" s="31" t="s">
        <v>126</v>
      </c>
      <c r="D16" s="27"/>
      <c r="E16" s="27" t="s">
        <v>126</v>
      </c>
      <c r="F16" s="32"/>
      <c r="G16" s="52"/>
      <c r="H16" s="150">
        <f t="shared" si="0"/>
        <v>0</v>
      </c>
    </row>
    <row r="17" spans="1:9" s="83" customFormat="1" ht="14.25" x14ac:dyDescent="0.2">
      <c r="A17" s="162" t="s">
        <v>126</v>
      </c>
      <c r="B17" s="30" t="s">
        <v>126</v>
      </c>
      <c r="C17" s="31" t="s">
        <v>126</v>
      </c>
      <c r="D17" s="27"/>
      <c r="E17" s="27" t="s">
        <v>126</v>
      </c>
      <c r="F17" s="32"/>
      <c r="G17" s="52"/>
      <c r="H17" s="150">
        <f t="shared" si="0"/>
        <v>0</v>
      </c>
    </row>
    <row r="18" spans="1:9" s="83" customFormat="1" ht="14.25" x14ac:dyDescent="0.2">
      <c r="A18" s="162" t="s">
        <v>126</v>
      </c>
      <c r="B18" s="30" t="s">
        <v>126</v>
      </c>
      <c r="C18" s="31" t="s">
        <v>126</v>
      </c>
      <c r="D18" s="27"/>
      <c r="E18" s="27" t="s">
        <v>126</v>
      </c>
      <c r="F18" s="32"/>
      <c r="G18" s="52"/>
      <c r="H18" s="150">
        <f t="shared" si="0"/>
        <v>0</v>
      </c>
    </row>
    <row r="19" spans="1:9" s="83" customFormat="1" ht="14.25" x14ac:dyDescent="0.2">
      <c r="A19" s="162" t="s">
        <v>126</v>
      </c>
      <c r="B19" s="30" t="s">
        <v>126</v>
      </c>
      <c r="C19" s="31" t="s">
        <v>126</v>
      </c>
      <c r="D19" s="27"/>
      <c r="E19" s="27" t="s">
        <v>126</v>
      </c>
      <c r="F19" s="32"/>
      <c r="G19" s="52"/>
      <c r="H19" s="150">
        <f t="shared" si="0"/>
        <v>0</v>
      </c>
    </row>
    <row r="20" spans="1:9" s="83" customFormat="1" ht="14.25" x14ac:dyDescent="0.2">
      <c r="A20" s="162" t="s">
        <v>126</v>
      </c>
      <c r="B20" s="30" t="s">
        <v>126</v>
      </c>
      <c r="C20" s="31" t="s">
        <v>126</v>
      </c>
      <c r="D20" s="27"/>
      <c r="E20" s="27" t="s">
        <v>126</v>
      </c>
      <c r="F20" s="32"/>
      <c r="G20" s="52"/>
      <c r="H20" s="150">
        <f t="shared" si="0"/>
        <v>0</v>
      </c>
    </row>
    <row r="21" spans="1:9" s="80" customFormat="1" ht="13.5" thickBot="1" x14ac:dyDescent="0.25">
      <c r="A21" s="350" t="s">
        <v>114</v>
      </c>
      <c r="B21" s="351"/>
      <c r="C21" s="351"/>
      <c r="D21" s="351"/>
      <c r="E21" s="351"/>
      <c r="F21" s="351"/>
      <c r="G21" s="352"/>
      <c r="H21" s="183">
        <f>'Form I - 1a  Personnel Supp'!H22+'Form I - 1b  Personnel Supp '!H22</f>
        <v>0</v>
      </c>
    </row>
    <row r="22" spans="1:9" s="83" customFormat="1" ht="18" customHeight="1" thickBot="1" x14ac:dyDescent="0.35">
      <c r="A22" s="130"/>
      <c r="B22" s="130"/>
      <c r="C22" s="130"/>
      <c r="D22" s="34"/>
      <c r="E22" s="34"/>
      <c r="F22" s="348" t="s">
        <v>133</v>
      </c>
      <c r="G22" s="349"/>
      <c r="H22" s="151">
        <f>ROUND((SUM(H8:H21)),0)</f>
        <v>164575</v>
      </c>
    </row>
    <row r="23" spans="1:9" s="83" customFormat="1" ht="18" customHeight="1" x14ac:dyDescent="0.3">
      <c r="A23" s="152" t="s">
        <v>79</v>
      </c>
      <c r="B23" s="363" t="s">
        <v>23</v>
      </c>
      <c r="C23" s="364"/>
      <c r="D23" s="364"/>
      <c r="E23" s="364"/>
      <c r="F23" s="364"/>
      <c r="G23" s="364"/>
      <c r="H23" s="138"/>
    </row>
    <row r="24" spans="1:9" s="83" customFormat="1" ht="13.5" customHeight="1" x14ac:dyDescent="0.2">
      <c r="A24" s="340" t="s">
        <v>252</v>
      </c>
      <c r="B24" s="341"/>
      <c r="C24" s="341"/>
      <c r="D24" s="341"/>
      <c r="E24" s="341"/>
      <c r="F24" s="341"/>
      <c r="G24" s="342"/>
      <c r="H24" s="139"/>
      <c r="I24" s="139"/>
    </row>
    <row r="25" spans="1:9" s="83" customFormat="1" ht="13.5" customHeight="1" x14ac:dyDescent="0.2">
      <c r="A25" s="343"/>
      <c r="B25" s="344"/>
      <c r="C25" s="344"/>
      <c r="D25" s="344"/>
      <c r="E25" s="344"/>
      <c r="F25" s="344"/>
      <c r="G25" s="345"/>
      <c r="H25" s="140"/>
      <c r="I25" s="141"/>
    </row>
    <row r="26" spans="1:9" s="28" customFormat="1" ht="14.25" x14ac:dyDescent="0.2">
      <c r="A26" s="343"/>
      <c r="B26" s="344"/>
      <c r="C26" s="344"/>
      <c r="D26" s="344"/>
      <c r="E26" s="344"/>
      <c r="F26" s="344"/>
      <c r="G26" s="345"/>
      <c r="H26" s="142"/>
      <c r="I26" s="141"/>
    </row>
    <row r="27" spans="1:9" s="28" customFormat="1" ht="31.5" customHeight="1" thickBot="1" x14ac:dyDescent="0.25">
      <c r="A27" s="346"/>
      <c r="B27" s="347"/>
      <c r="C27" s="347"/>
      <c r="D27" s="347"/>
      <c r="E27" s="344"/>
      <c r="F27" s="344"/>
      <c r="G27" s="345"/>
    </row>
    <row r="28" spans="1:9" s="28" customFormat="1" ht="15.75" customHeight="1" thickBot="1" x14ac:dyDescent="0.25">
      <c r="A28" s="332"/>
      <c r="B28" s="333"/>
      <c r="C28" s="333"/>
      <c r="D28" s="333"/>
      <c r="E28" s="337" t="s">
        <v>78</v>
      </c>
      <c r="F28" s="338"/>
      <c r="G28" s="339"/>
      <c r="H28" s="161">
        <v>0.56789999999999996</v>
      </c>
    </row>
    <row r="29" spans="1:9" s="28" customFormat="1" ht="13.5" thickBot="1" x14ac:dyDescent="0.25">
      <c r="A29" s="353"/>
      <c r="B29" s="354"/>
      <c r="C29" s="354"/>
      <c r="D29" s="355"/>
      <c r="E29" s="143"/>
      <c r="F29" s="144"/>
      <c r="G29" s="144"/>
      <c r="I29" s="145"/>
    </row>
    <row r="30" spans="1:9" s="28" customFormat="1" ht="27" customHeight="1" thickBot="1" x14ac:dyDescent="0.35">
      <c r="A30" s="175"/>
      <c r="B30" s="176"/>
      <c r="C30" s="182"/>
      <c r="D30" s="181"/>
      <c r="E30" s="177" t="s">
        <v>77</v>
      </c>
      <c r="F30" s="178"/>
      <c r="G30" s="179"/>
      <c r="H30" s="180">
        <f>H22*H28</f>
        <v>93462.142499999987</v>
      </c>
    </row>
    <row r="31" spans="1:9" s="83" customFormat="1" x14ac:dyDescent="0.2"/>
  </sheetData>
  <sheetProtection formatCells="0" formatRows="0" selectLockedCells="1"/>
  <mergeCells count="16">
    <mergeCell ref="A29:D29"/>
    <mergeCell ref="B5:B7"/>
    <mergeCell ref="C5:C7"/>
    <mergeCell ref="D5:D7"/>
    <mergeCell ref="B23:G23"/>
    <mergeCell ref="F5:F7"/>
    <mergeCell ref="G5:G7"/>
    <mergeCell ref="B3:H3"/>
    <mergeCell ref="A1:H1"/>
    <mergeCell ref="A28:D28"/>
    <mergeCell ref="E5:E7"/>
    <mergeCell ref="E28:G28"/>
    <mergeCell ref="A24:G27"/>
    <mergeCell ref="H5:H7"/>
    <mergeCell ref="F22:G22"/>
    <mergeCell ref="A21:G21"/>
  </mergeCells>
  <phoneticPr fontId="12" type="noConversion"/>
  <pageMargins left="0.5" right="0.5" top="0.75" bottom="0.5" header="0.5" footer="0.5"/>
  <pageSetup orientation="landscape" r:id="rId1"/>
  <headerFooter alignWithMargins="0">
    <oddFooter>&amp;RRevised: 7/6/2009</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indexed="53"/>
  </sheetPr>
  <dimension ref="A1:I60"/>
  <sheetViews>
    <sheetView topLeftCell="A28" workbookViewId="0">
      <selection activeCell="D45" sqref="D45"/>
    </sheetView>
  </sheetViews>
  <sheetFormatPr defaultRowHeight="12.75" x14ac:dyDescent="0.2"/>
  <cols>
    <col min="1" max="1" width="36.85546875" style="76" customWidth="1"/>
    <col min="2" max="2" width="6.5703125" style="76" customWidth="1"/>
    <col min="3" max="3" width="8.5703125" style="76" customWidth="1"/>
    <col min="4" max="4" width="24.5703125" style="76" customWidth="1"/>
    <col min="5" max="5" width="9.140625" style="76"/>
    <col min="6" max="6" width="3.5703125" style="76" customWidth="1"/>
    <col min="7" max="7" width="9.140625" style="76"/>
    <col min="8" max="8" width="11.42578125" style="76" customWidth="1"/>
    <col min="9" max="9" width="10.140625" style="76" customWidth="1"/>
    <col min="10" max="16384" width="9.140625" style="76"/>
  </cols>
  <sheetData>
    <row r="1" spans="1:9" ht="20.25" x14ac:dyDescent="0.4">
      <c r="A1" s="33"/>
      <c r="B1" s="33"/>
      <c r="C1" s="33"/>
      <c r="D1" s="41" t="s">
        <v>80</v>
      </c>
      <c r="E1" s="33"/>
      <c r="F1" s="33"/>
      <c r="G1" s="33"/>
      <c r="H1" s="33"/>
      <c r="I1" s="33"/>
    </row>
    <row r="2" spans="1:9" x14ac:dyDescent="0.2">
      <c r="A2" s="110" t="s">
        <v>35</v>
      </c>
      <c r="B2" s="366" t="str">
        <f>'Form I-Budget Summary'!E3</f>
        <v>Fort Bend County</v>
      </c>
      <c r="C2" s="367"/>
      <c r="D2" s="367"/>
      <c r="E2" s="367"/>
      <c r="F2" s="367"/>
      <c r="G2" s="367"/>
      <c r="H2" s="367"/>
      <c r="I2" s="368"/>
    </row>
    <row r="3" spans="1:9" ht="13.5" thickBot="1" x14ac:dyDescent="0.25">
      <c r="A3" s="90"/>
    </row>
    <row r="4" spans="1:9" s="92" customFormat="1" ht="16.5" customHeight="1" x14ac:dyDescent="0.2">
      <c r="A4" s="111" t="s">
        <v>91</v>
      </c>
      <c r="B4" s="91"/>
      <c r="C4" s="91"/>
      <c r="D4" s="91"/>
      <c r="E4" s="91"/>
      <c r="F4" s="91"/>
      <c r="G4" s="91"/>
      <c r="H4" s="91"/>
      <c r="I4" s="91"/>
    </row>
    <row r="5" spans="1:9" s="93" customFormat="1" ht="13.5" x14ac:dyDescent="0.25">
      <c r="A5" s="112" t="s">
        <v>84</v>
      </c>
      <c r="B5" s="376" t="s">
        <v>73</v>
      </c>
      <c r="C5" s="377"/>
      <c r="D5" s="378"/>
      <c r="E5" s="376" t="s">
        <v>123</v>
      </c>
      <c r="F5" s="423" t="s">
        <v>122</v>
      </c>
      <c r="G5" s="424"/>
      <c r="H5" s="376" t="s">
        <v>88</v>
      </c>
      <c r="I5" s="378"/>
    </row>
    <row r="6" spans="1:9" s="93" customFormat="1" ht="12.75" customHeight="1" x14ac:dyDescent="0.25">
      <c r="A6" s="113" t="s">
        <v>85</v>
      </c>
      <c r="B6" s="379"/>
      <c r="C6" s="380"/>
      <c r="D6" s="381"/>
      <c r="E6" s="421"/>
      <c r="F6" s="428" t="s">
        <v>124</v>
      </c>
      <c r="G6" s="429"/>
      <c r="H6" s="379"/>
      <c r="I6" s="381"/>
    </row>
    <row r="7" spans="1:9" s="93" customFormat="1" ht="14.25" thickBot="1" x14ac:dyDescent="0.3">
      <c r="A7" s="114"/>
      <c r="B7" s="382"/>
      <c r="C7" s="383"/>
      <c r="D7" s="384"/>
      <c r="E7" s="422"/>
      <c r="F7" s="430"/>
      <c r="G7" s="431"/>
      <c r="H7" s="382"/>
      <c r="I7" s="384"/>
    </row>
    <row r="8" spans="1:9" ht="14.25" thickTop="1" x14ac:dyDescent="0.25">
      <c r="A8" s="408"/>
      <c r="B8" s="401" t="s">
        <v>126</v>
      </c>
      <c r="C8" s="402"/>
      <c r="D8" s="403"/>
      <c r="E8" s="425" t="s">
        <v>126</v>
      </c>
      <c r="F8" s="426" t="s">
        <v>126</v>
      </c>
      <c r="G8" s="427"/>
      <c r="H8" s="115" t="s">
        <v>81</v>
      </c>
      <c r="I8" s="58"/>
    </row>
    <row r="9" spans="1:9" ht="13.5" x14ac:dyDescent="0.25">
      <c r="A9" s="409"/>
      <c r="B9" s="404"/>
      <c r="C9" s="402"/>
      <c r="D9" s="403"/>
      <c r="E9" s="386"/>
      <c r="F9" s="390"/>
      <c r="G9" s="391"/>
      <c r="H9" s="116" t="s">
        <v>93</v>
      </c>
      <c r="I9" s="58"/>
    </row>
    <row r="10" spans="1:9" ht="13.5" x14ac:dyDescent="0.25">
      <c r="A10" s="409"/>
      <c r="B10" s="404"/>
      <c r="C10" s="402"/>
      <c r="D10" s="403"/>
      <c r="E10" s="386"/>
      <c r="F10" s="390"/>
      <c r="G10" s="391"/>
      <c r="H10" s="116" t="s">
        <v>94</v>
      </c>
      <c r="I10" s="59"/>
    </row>
    <row r="11" spans="1:9" s="83" customFormat="1" ht="13.5" x14ac:dyDescent="0.25">
      <c r="A11" s="409"/>
      <c r="B11" s="404"/>
      <c r="C11" s="402"/>
      <c r="D11" s="403"/>
      <c r="E11" s="386"/>
      <c r="F11" s="390"/>
      <c r="G11" s="391"/>
      <c r="H11" s="116" t="s">
        <v>95</v>
      </c>
      <c r="I11" s="46"/>
    </row>
    <row r="12" spans="1:9" s="83" customFormat="1" ht="13.5" x14ac:dyDescent="0.25">
      <c r="A12" s="409"/>
      <c r="B12" s="404"/>
      <c r="C12" s="402"/>
      <c r="D12" s="403"/>
      <c r="E12" s="386"/>
      <c r="F12" s="390"/>
      <c r="G12" s="391"/>
      <c r="H12" s="117" t="s">
        <v>0</v>
      </c>
      <c r="I12" s="46"/>
    </row>
    <row r="13" spans="1:9" s="83" customFormat="1" ht="13.5" x14ac:dyDescent="0.25">
      <c r="A13" s="410"/>
      <c r="B13" s="405"/>
      <c r="C13" s="406"/>
      <c r="D13" s="407"/>
      <c r="E13" s="387"/>
      <c r="F13" s="392"/>
      <c r="G13" s="393"/>
      <c r="H13" s="118" t="s">
        <v>89</v>
      </c>
      <c r="I13" s="119">
        <f>ROUND((SUM(I8:I12)),0)</f>
        <v>0</v>
      </c>
    </row>
    <row r="14" spans="1:9" ht="13.5" x14ac:dyDescent="0.25">
      <c r="A14" s="408" t="s">
        <v>126</v>
      </c>
      <c r="B14" s="401" t="s">
        <v>126</v>
      </c>
      <c r="C14" s="402"/>
      <c r="D14" s="403"/>
      <c r="E14" s="385" t="s">
        <v>126</v>
      </c>
      <c r="F14" s="388" t="s">
        <v>126</v>
      </c>
      <c r="G14" s="389"/>
      <c r="H14" s="115" t="s">
        <v>81</v>
      </c>
      <c r="I14" s="58"/>
    </row>
    <row r="15" spans="1:9" ht="13.5" x14ac:dyDescent="0.25">
      <c r="A15" s="409"/>
      <c r="B15" s="404"/>
      <c r="C15" s="402"/>
      <c r="D15" s="403"/>
      <c r="E15" s="386"/>
      <c r="F15" s="390"/>
      <c r="G15" s="391"/>
      <c r="H15" s="116" t="s">
        <v>93</v>
      </c>
      <c r="I15" s="59"/>
    </row>
    <row r="16" spans="1:9" ht="13.5" x14ac:dyDescent="0.25">
      <c r="A16" s="409"/>
      <c r="B16" s="404"/>
      <c r="C16" s="402"/>
      <c r="D16" s="403"/>
      <c r="E16" s="386"/>
      <c r="F16" s="390"/>
      <c r="G16" s="391"/>
      <c r="H16" s="116" t="s">
        <v>94</v>
      </c>
      <c r="I16" s="59"/>
    </row>
    <row r="17" spans="1:9" s="83" customFormat="1" ht="13.5" x14ac:dyDescent="0.25">
      <c r="A17" s="409"/>
      <c r="B17" s="404"/>
      <c r="C17" s="402"/>
      <c r="D17" s="403"/>
      <c r="E17" s="386"/>
      <c r="F17" s="390"/>
      <c r="G17" s="391"/>
      <c r="H17" s="116" t="s">
        <v>95</v>
      </c>
      <c r="I17" s="46"/>
    </row>
    <row r="18" spans="1:9" s="83" customFormat="1" ht="13.5" x14ac:dyDescent="0.25">
      <c r="A18" s="409"/>
      <c r="B18" s="404"/>
      <c r="C18" s="402"/>
      <c r="D18" s="403"/>
      <c r="E18" s="386"/>
      <c r="F18" s="390"/>
      <c r="G18" s="391"/>
      <c r="H18" s="117" t="s">
        <v>0</v>
      </c>
      <c r="I18" s="46"/>
    </row>
    <row r="19" spans="1:9" s="83" customFormat="1" ht="13.5" x14ac:dyDescent="0.25">
      <c r="A19" s="410"/>
      <c r="B19" s="405"/>
      <c r="C19" s="406"/>
      <c r="D19" s="407"/>
      <c r="E19" s="387"/>
      <c r="F19" s="392"/>
      <c r="G19" s="393"/>
      <c r="H19" s="118" t="s">
        <v>89</v>
      </c>
      <c r="I19" s="119">
        <f>ROUND((SUM(I14:I18)),0)</f>
        <v>0</v>
      </c>
    </row>
    <row r="20" spans="1:9" ht="13.5" x14ac:dyDescent="0.25">
      <c r="A20" s="408" t="s">
        <v>126</v>
      </c>
      <c r="B20" s="401" t="s">
        <v>126</v>
      </c>
      <c r="C20" s="402"/>
      <c r="D20" s="403"/>
      <c r="E20" s="385" t="s">
        <v>126</v>
      </c>
      <c r="F20" s="388" t="s">
        <v>126</v>
      </c>
      <c r="G20" s="389"/>
      <c r="H20" s="115" t="s">
        <v>81</v>
      </c>
      <c r="I20" s="58"/>
    </row>
    <row r="21" spans="1:9" ht="13.5" x14ac:dyDescent="0.25">
      <c r="A21" s="409"/>
      <c r="B21" s="404"/>
      <c r="C21" s="402"/>
      <c r="D21" s="403"/>
      <c r="E21" s="386"/>
      <c r="F21" s="390"/>
      <c r="G21" s="391"/>
      <c r="H21" s="116" t="s">
        <v>93</v>
      </c>
      <c r="I21" s="59"/>
    </row>
    <row r="22" spans="1:9" ht="13.5" x14ac:dyDescent="0.25">
      <c r="A22" s="409"/>
      <c r="B22" s="404"/>
      <c r="C22" s="402"/>
      <c r="D22" s="403"/>
      <c r="E22" s="386"/>
      <c r="F22" s="390"/>
      <c r="G22" s="391"/>
      <c r="H22" s="116" t="s">
        <v>94</v>
      </c>
      <c r="I22" s="59"/>
    </row>
    <row r="23" spans="1:9" s="83" customFormat="1" ht="13.5" x14ac:dyDescent="0.25">
      <c r="A23" s="409"/>
      <c r="B23" s="404"/>
      <c r="C23" s="402"/>
      <c r="D23" s="403"/>
      <c r="E23" s="386"/>
      <c r="F23" s="390"/>
      <c r="G23" s="391"/>
      <c r="H23" s="116" t="s">
        <v>95</v>
      </c>
      <c r="I23" s="46"/>
    </row>
    <row r="24" spans="1:9" s="83" customFormat="1" ht="13.5" x14ac:dyDescent="0.25">
      <c r="A24" s="409"/>
      <c r="B24" s="404"/>
      <c r="C24" s="402"/>
      <c r="D24" s="403"/>
      <c r="E24" s="386"/>
      <c r="F24" s="390"/>
      <c r="G24" s="391"/>
      <c r="H24" s="117" t="s">
        <v>0</v>
      </c>
      <c r="I24" s="46"/>
    </row>
    <row r="25" spans="1:9" s="83" customFormat="1" ht="13.5" x14ac:dyDescent="0.25">
      <c r="A25" s="410"/>
      <c r="B25" s="405"/>
      <c r="C25" s="406"/>
      <c r="D25" s="407"/>
      <c r="E25" s="387"/>
      <c r="F25" s="392"/>
      <c r="G25" s="393"/>
      <c r="H25" s="118" t="s">
        <v>89</v>
      </c>
      <c r="I25" s="119">
        <f>ROUND((SUM(I20:I24)),0)</f>
        <v>0</v>
      </c>
    </row>
    <row r="26" spans="1:9" ht="13.5" x14ac:dyDescent="0.25">
      <c r="A26" s="408" t="s">
        <v>126</v>
      </c>
      <c r="B26" s="401" t="s">
        <v>126</v>
      </c>
      <c r="C26" s="402"/>
      <c r="D26" s="403"/>
      <c r="E26" s="385" t="s">
        <v>126</v>
      </c>
      <c r="F26" s="388" t="s">
        <v>126</v>
      </c>
      <c r="G26" s="389"/>
      <c r="H26" s="115" t="s">
        <v>81</v>
      </c>
      <c r="I26" s="58"/>
    </row>
    <row r="27" spans="1:9" ht="13.5" x14ac:dyDescent="0.25">
      <c r="A27" s="409"/>
      <c r="B27" s="404"/>
      <c r="C27" s="402"/>
      <c r="D27" s="403"/>
      <c r="E27" s="386"/>
      <c r="F27" s="390"/>
      <c r="G27" s="391"/>
      <c r="H27" s="116" t="s">
        <v>93</v>
      </c>
      <c r="I27" s="59"/>
    </row>
    <row r="28" spans="1:9" ht="13.5" x14ac:dyDescent="0.25">
      <c r="A28" s="409"/>
      <c r="B28" s="404"/>
      <c r="C28" s="402"/>
      <c r="D28" s="403"/>
      <c r="E28" s="386"/>
      <c r="F28" s="390"/>
      <c r="G28" s="391"/>
      <c r="H28" s="116" t="s">
        <v>94</v>
      </c>
      <c r="I28" s="59"/>
    </row>
    <row r="29" spans="1:9" s="83" customFormat="1" ht="13.5" x14ac:dyDescent="0.25">
      <c r="A29" s="409"/>
      <c r="B29" s="404"/>
      <c r="C29" s="402"/>
      <c r="D29" s="403"/>
      <c r="E29" s="386"/>
      <c r="F29" s="390"/>
      <c r="G29" s="391"/>
      <c r="H29" s="116" t="s">
        <v>95</v>
      </c>
      <c r="I29" s="46"/>
    </row>
    <row r="30" spans="1:9" s="83" customFormat="1" ht="13.5" x14ac:dyDescent="0.25">
      <c r="A30" s="409"/>
      <c r="B30" s="404"/>
      <c r="C30" s="402"/>
      <c r="D30" s="403"/>
      <c r="E30" s="386"/>
      <c r="F30" s="390"/>
      <c r="G30" s="391"/>
      <c r="H30" s="117" t="s">
        <v>0</v>
      </c>
      <c r="I30" s="46"/>
    </row>
    <row r="31" spans="1:9" s="83" customFormat="1" ht="13.5" x14ac:dyDescent="0.25">
      <c r="A31" s="410"/>
      <c r="B31" s="405"/>
      <c r="C31" s="406"/>
      <c r="D31" s="407"/>
      <c r="E31" s="387"/>
      <c r="F31" s="392"/>
      <c r="G31" s="393"/>
      <c r="H31" s="118" t="s">
        <v>89</v>
      </c>
      <c r="I31" s="119">
        <f>ROUND((SUM(I26:I30)),0)</f>
        <v>0</v>
      </c>
    </row>
    <row r="32" spans="1:9" x14ac:dyDescent="0.2">
      <c r="A32" s="446" t="s">
        <v>126</v>
      </c>
      <c r="B32" s="447"/>
      <c r="C32" s="447"/>
      <c r="D32" s="447"/>
      <c r="E32" s="447"/>
      <c r="F32" s="447"/>
      <c r="G32" s="448"/>
      <c r="H32" s="440" t="s">
        <v>126</v>
      </c>
      <c r="I32" s="441"/>
    </row>
    <row r="33" spans="1:9" x14ac:dyDescent="0.2">
      <c r="A33" s="449"/>
      <c r="B33" s="450"/>
      <c r="C33" s="450"/>
      <c r="D33" s="450"/>
      <c r="E33" s="450"/>
      <c r="F33" s="450"/>
      <c r="G33" s="451"/>
      <c r="H33" s="442"/>
      <c r="I33" s="443"/>
    </row>
    <row r="34" spans="1:9" x14ac:dyDescent="0.2">
      <c r="A34" s="449"/>
      <c r="B34" s="450"/>
      <c r="C34" s="450"/>
      <c r="D34" s="450"/>
      <c r="E34" s="450"/>
      <c r="F34" s="450"/>
      <c r="G34" s="451"/>
      <c r="H34" s="442"/>
      <c r="I34" s="443"/>
    </row>
    <row r="35" spans="1:9" s="83" customFormat="1" x14ac:dyDescent="0.2">
      <c r="A35" s="449"/>
      <c r="B35" s="450"/>
      <c r="C35" s="450"/>
      <c r="D35" s="450"/>
      <c r="E35" s="450"/>
      <c r="F35" s="450"/>
      <c r="G35" s="451"/>
      <c r="H35" s="442"/>
      <c r="I35" s="443"/>
    </row>
    <row r="36" spans="1:9" s="83" customFormat="1" ht="13.5" thickBot="1" x14ac:dyDescent="0.25">
      <c r="A36" s="449"/>
      <c r="B36" s="450"/>
      <c r="C36" s="450"/>
      <c r="D36" s="450"/>
      <c r="E36" s="450"/>
      <c r="F36" s="450"/>
      <c r="G36" s="451"/>
      <c r="H36" s="444"/>
      <c r="I36" s="445"/>
    </row>
    <row r="37" spans="1:9" s="83" customFormat="1" ht="42.75" customHeight="1" thickTop="1" x14ac:dyDescent="0.2">
      <c r="A37" s="416" t="s">
        <v>134</v>
      </c>
      <c r="B37" s="417"/>
      <c r="C37" s="417"/>
      <c r="D37" s="417"/>
      <c r="E37" s="417"/>
      <c r="F37" s="417"/>
      <c r="G37" s="418"/>
      <c r="H37" s="165" t="s">
        <v>126</v>
      </c>
      <c r="I37" s="166">
        <f>'Form I - 2a Travel Supp'!I39+'Form I - 2b Travel Supp'!I39</f>
        <v>0</v>
      </c>
    </row>
    <row r="38" spans="1:9" s="83" customFormat="1" ht="14.25" thickBot="1" x14ac:dyDescent="0.3">
      <c r="A38" s="65"/>
      <c r="B38" s="65"/>
      <c r="C38" s="65"/>
      <c r="D38" s="65"/>
      <c r="E38" s="65"/>
      <c r="F38" s="65"/>
      <c r="G38" s="65"/>
      <c r="H38" s="94"/>
      <c r="I38" s="95"/>
    </row>
    <row r="39" spans="1:9" ht="13.5" thickBot="1" x14ac:dyDescent="0.25">
      <c r="A39" s="90"/>
      <c r="D39" s="33"/>
      <c r="E39" s="33"/>
      <c r="F39" s="121" t="s">
        <v>96</v>
      </c>
      <c r="G39" s="33"/>
      <c r="H39" s="67"/>
      <c r="I39" s="120">
        <f>ROUND((I13+I19+I25+I31+I37),0)</f>
        <v>0</v>
      </c>
    </row>
    <row r="40" spans="1:9" ht="13.5" thickBot="1" x14ac:dyDescent="0.25">
      <c r="A40" s="90"/>
      <c r="F40" s="96"/>
      <c r="H40" s="75"/>
      <c r="I40" s="97"/>
    </row>
    <row r="41" spans="1:9" s="98" customFormat="1" ht="16.5" customHeight="1" x14ac:dyDescent="0.2">
      <c r="A41" s="111" t="s">
        <v>90</v>
      </c>
    </row>
    <row r="42" spans="1:9" s="93" customFormat="1" ht="13.5" customHeight="1" x14ac:dyDescent="0.25">
      <c r="A42" s="397" t="s">
        <v>73</v>
      </c>
      <c r="B42" s="398"/>
      <c r="C42" s="374" t="s">
        <v>97</v>
      </c>
      <c r="D42" s="394" t="s">
        <v>99</v>
      </c>
      <c r="E42" s="122" t="s">
        <v>106</v>
      </c>
      <c r="F42" s="419" t="s">
        <v>0</v>
      </c>
      <c r="G42" s="436"/>
      <c r="H42" s="419"/>
      <c r="I42" s="420"/>
    </row>
    <row r="43" spans="1:9" s="93" customFormat="1" ht="12" customHeight="1" x14ac:dyDescent="0.25">
      <c r="A43" s="379"/>
      <c r="B43" s="399"/>
      <c r="C43" s="375"/>
      <c r="D43" s="395"/>
      <c r="E43" s="123" t="s">
        <v>87</v>
      </c>
      <c r="F43" s="437"/>
      <c r="G43" s="438"/>
      <c r="H43" s="432" t="s">
        <v>89</v>
      </c>
      <c r="I43" s="433"/>
    </row>
    <row r="44" spans="1:9" s="93" customFormat="1" ht="17.25" customHeight="1" thickBot="1" x14ac:dyDescent="0.3">
      <c r="A44" s="382"/>
      <c r="B44" s="400"/>
      <c r="C44" s="124"/>
      <c r="D44" s="396"/>
      <c r="E44" s="124" t="s">
        <v>82</v>
      </c>
      <c r="F44" s="434" t="s">
        <v>83</v>
      </c>
      <c r="G44" s="439"/>
      <c r="H44" s="434" t="s">
        <v>98</v>
      </c>
      <c r="I44" s="435"/>
    </row>
    <row r="45" spans="1:9" s="83" customFormat="1" ht="42.75" customHeight="1" thickTop="1" thickBot="1" x14ac:dyDescent="0.25">
      <c r="A45" s="369" t="s">
        <v>253</v>
      </c>
      <c r="B45" s="370"/>
      <c r="C45" s="42">
        <v>512</v>
      </c>
      <c r="D45" s="57">
        <v>0.58499999999999996</v>
      </c>
      <c r="E45" s="47">
        <f>ROUND((C45*D45),0)</f>
        <v>300</v>
      </c>
      <c r="F45" s="371"/>
      <c r="G45" s="371"/>
      <c r="H45" s="372">
        <f t="shared" ref="H45:H50" si="0">ROUND((E45+F45),0)</f>
        <v>300</v>
      </c>
      <c r="I45" s="373"/>
    </row>
    <row r="46" spans="1:9" s="83" customFormat="1" ht="42.75" customHeight="1" thickTop="1" thickBot="1" x14ac:dyDescent="0.25">
      <c r="A46" s="369"/>
      <c r="B46" s="370"/>
      <c r="C46" s="42"/>
      <c r="D46" s="57"/>
      <c r="E46" s="47">
        <f t="shared" ref="E46:E51" si="1">ROUND((C46*D46),0)</f>
        <v>0</v>
      </c>
      <c r="F46" s="371"/>
      <c r="G46" s="371"/>
      <c r="H46" s="372">
        <f t="shared" si="0"/>
        <v>0</v>
      </c>
      <c r="I46" s="373"/>
    </row>
    <row r="47" spans="1:9" s="83" customFormat="1" ht="42.75" customHeight="1" thickTop="1" thickBot="1" x14ac:dyDescent="0.25">
      <c r="A47" s="369"/>
      <c r="B47" s="370"/>
      <c r="C47" s="42"/>
      <c r="D47" s="57"/>
      <c r="E47" s="47">
        <f t="shared" si="1"/>
        <v>0</v>
      </c>
      <c r="F47" s="371"/>
      <c r="G47" s="371"/>
      <c r="H47" s="372">
        <f t="shared" si="0"/>
        <v>0</v>
      </c>
      <c r="I47" s="373"/>
    </row>
    <row r="48" spans="1:9" s="83" customFormat="1" ht="42.75" customHeight="1" thickTop="1" thickBot="1" x14ac:dyDescent="0.25">
      <c r="A48" s="369"/>
      <c r="B48" s="370"/>
      <c r="C48" s="42"/>
      <c r="D48" s="57"/>
      <c r="E48" s="47">
        <f t="shared" si="1"/>
        <v>0</v>
      </c>
      <c r="F48" s="371"/>
      <c r="G48" s="371"/>
      <c r="H48" s="372">
        <f t="shared" si="0"/>
        <v>0</v>
      </c>
      <c r="I48" s="373"/>
    </row>
    <row r="49" spans="1:9" s="83" customFormat="1" ht="42.75" customHeight="1" thickTop="1" thickBot="1" x14ac:dyDescent="0.25">
      <c r="A49" s="369"/>
      <c r="B49" s="370"/>
      <c r="C49" s="42"/>
      <c r="D49" s="57"/>
      <c r="E49" s="47">
        <f t="shared" si="1"/>
        <v>0</v>
      </c>
      <c r="F49" s="371"/>
      <c r="G49" s="371"/>
      <c r="H49" s="372">
        <f t="shared" si="0"/>
        <v>0</v>
      </c>
      <c r="I49" s="373"/>
    </row>
    <row r="50" spans="1:9" s="83" customFormat="1" ht="42.75" customHeight="1" thickTop="1" thickBot="1" x14ac:dyDescent="0.25">
      <c r="A50" s="369"/>
      <c r="B50" s="370"/>
      <c r="C50" s="42"/>
      <c r="D50" s="57"/>
      <c r="E50" s="47">
        <f t="shared" si="1"/>
        <v>0</v>
      </c>
      <c r="F50" s="371"/>
      <c r="G50" s="371"/>
      <c r="H50" s="372">
        <f t="shared" si="0"/>
        <v>0</v>
      </c>
      <c r="I50" s="373"/>
    </row>
    <row r="51" spans="1:9" s="83" customFormat="1" ht="42.75" customHeight="1" thickTop="1" thickBot="1" x14ac:dyDescent="0.25">
      <c r="A51" s="369"/>
      <c r="B51" s="370"/>
      <c r="C51" s="42"/>
      <c r="D51" s="57"/>
      <c r="E51" s="47">
        <f t="shared" si="1"/>
        <v>0</v>
      </c>
      <c r="F51" s="371"/>
      <c r="G51" s="371"/>
      <c r="H51" s="372">
        <v>0</v>
      </c>
      <c r="I51" s="373"/>
    </row>
    <row r="52" spans="1:9" s="83" customFormat="1" ht="42.75" customHeight="1" thickTop="1" x14ac:dyDescent="0.2">
      <c r="A52" s="416" t="s">
        <v>135</v>
      </c>
      <c r="B52" s="417"/>
      <c r="C52" s="417"/>
      <c r="D52" s="417"/>
      <c r="E52" s="417"/>
      <c r="F52" s="417"/>
      <c r="G52" s="418"/>
      <c r="H52" s="372">
        <f>'Form I - 2a Travel Supp'!I55+'Form I - 2b Travel Supp'!I55</f>
        <v>0</v>
      </c>
      <c r="I52" s="373"/>
    </row>
    <row r="54" spans="1:9" s="83" customFormat="1" ht="14.25" customHeight="1" thickBot="1" x14ac:dyDescent="0.25">
      <c r="A54" s="99"/>
      <c r="B54" s="28"/>
      <c r="C54" s="100"/>
      <c r="D54" s="101"/>
      <c r="E54" s="101"/>
      <c r="F54" s="101"/>
      <c r="G54" s="101"/>
      <c r="H54" s="102"/>
      <c r="I54" s="102"/>
    </row>
    <row r="55" spans="1:9" s="83" customFormat="1" ht="13.5" thickBot="1" x14ac:dyDescent="0.25">
      <c r="A55" s="99"/>
      <c r="B55" s="28"/>
      <c r="C55" s="100"/>
      <c r="D55" s="101"/>
      <c r="E55" s="414" t="s">
        <v>107</v>
      </c>
      <c r="F55" s="415"/>
      <c r="G55" s="415"/>
      <c r="H55" s="415"/>
      <c r="I55" s="125">
        <f>ROUND((SUM(H45:I53)),0)</f>
        <v>300</v>
      </c>
    </row>
    <row r="56" spans="1:9" s="83" customFormat="1" ht="17.25" thickBot="1" x14ac:dyDescent="0.35">
      <c r="A56" s="103"/>
      <c r="B56" s="104"/>
      <c r="I56" s="105"/>
    </row>
    <row r="57" spans="1:9" s="107" customFormat="1" ht="17.25" thickBot="1" x14ac:dyDescent="0.25">
      <c r="A57" s="126" t="s">
        <v>100</v>
      </c>
      <c r="B57" s="127">
        <f>I55</f>
        <v>300</v>
      </c>
      <c r="C57" s="129"/>
      <c r="D57" s="128" t="s">
        <v>101</v>
      </c>
      <c r="E57" s="127">
        <f>I39</f>
        <v>0</v>
      </c>
      <c r="F57" s="130"/>
      <c r="G57" s="413" t="s">
        <v>102</v>
      </c>
      <c r="H57" s="413"/>
      <c r="I57" s="131">
        <f>ROUND((B57+E57),0)</f>
        <v>300</v>
      </c>
    </row>
    <row r="58" spans="1:9" ht="13.5" thickBot="1" x14ac:dyDescent="0.25">
      <c r="A58" s="108"/>
      <c r="B58" s="108"/>
      <c r="C58" s="108"/>
      <c r="D58" s="108"/>
      <c r="E58" s="108"/>
      <c r="F58" s="108"/>
      <c r="G58" s="108"/>
      <c r="H58" s="108"/>
      <c r="I58" s="108"/>
    </row>
    <row r="59" spans="1:9" ht="13.5" thickTop="1" x14ac:dyDescent="0.2"/>
    <row r="60" spans="1:9" ht="12.75" customHeight="1" x14ac:dyDescent="0.3">
      <c r="A60" s="134"/>
      <c r="B60" s="133" t="s">
        <v>108</v>
      </c>
      <c r="C60" s="109"/>
      <c r="D60" s="132" t="s">
        <v>103</v>
      </c>
      <c r="E60" s="35"/>
      <c r="F60" s="411" t="s">
        <v>104</v>
      </c>
      <c r="G60" s="412"/>
      <c r="H60" s="412"/>
      <c r="I60" s="35"/>
    </row>
  </sheetData>
  <sheetProtection formatCells="0" formatRows="0" selectLockedCells="1"/>
  <mergeCells count="59">
    <mergeCell ref="E26:E31"/>
    <mergeCell ref="F26:G31"/>
    <mergeCell ref="A32:G36"/>
    <mergeCell ref="A26:A31"/>
    <mergeCell ref="B26:D31"/>
    <mergeCell ref="F45:G45"/>
    <mergeCell ref="H45:I45"/>
    <mergeCell ref="H42:I42"/>
    <mergeCell ref="E5:E7"/>
    <mergeCell ref="F5:G5"/>
    <mergeCell ref="E8:E13"/>
    <mergeCell ref="F8:G13"/>
    <mergeCell ref="F6:G7"/>
    <mergeCell ref="H43:I43"/>
    <mergeCell ref="H44:I44"/>
    <mergeCell ref="H5:I7"/>
    <mergeCell ref="F42:G43"/>
    <mergeCell ref="F44:G44"/>
    <mergeCell ref="H32:I36"/>
    <mergeCell ref="A37:G37"/>
    <mergeCell ref="F20:G25"/>
    <mergeCell ref="F46:G46"/>
    <mergeCell ref="H46:I46"/>
    <mergeCell ref="F50:G50"/>
    <mergeCell ref="H50:I50"/>
    <mergeCell ref="A52:G52"/>
    <mergeCell ref="H52:I52"/>
    <mergeCell ref="A46:B46"/>
    <mergeCell ref="A50:B50"/>
    <mergeCell ref="A48:B48"/>
    <mergeCell ref="F60:H60"/>
    <mergeCell ref="G57:H57"/>
    <mergeCell ref="H48:I48"/>
    <mergeCell ref="F49:G49"/>
    <mergeCell ref="F48:G48"/>
    <mergeCell ref="H49:I49"/>
    <mergeCell ref="E55:H55"/>
    <mergeCell ref="B8:D13"/>
    <mergeCell ref="A20:A25"/>
    <mergeCell ref="A14:A19"/>
    <mergeCell ref="B14:D19"/>
    <mergeCell ref="A8:A13"/>
    <mergeCell ref="B20:D25"/>
    <mergeCell ref="B2:I2"/>
    <mergeCell ref="A51:B51"/>
    <mergeCell ref="F51:G51"/>
    <mergeCell ref="H51:I51"/>
    <mergeCell ref="A49:B49"/>
    <mergeCell ref="A47:B47"/>
    <mergeCell ref="F47:G47"/>
    <mergeCell ref="H47:I47"/>
    <mergeCell ref="A45:B45"/>
    <mergeCell ref="C42:C43"/>
    <mergeCell ref="B5:D7"/>
    <mergeCell ref="E14:E19"/>
    <mergeCell ref="E20:E25"/>
    <mergeCell ref="F14:G19"/>
    <mergeCell ref="D42:D44"/>
    <mergeCell ref="A42:B44"/>
  </mergeCells>
  <phoneticPr fontId="12" type="noConversion"/>
  <pageMargins left="0.5" right="0.5" top="0.5" bottom="0.5" header="0.5" footer="0.5"/>
  <pageSetup orientation="landscape" r:id="rId1"/>
  <headerFooter alignWithMargins="0">
    <oddFooter>&amp;RRevised: 7/6/2009</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indexed="48"/>
  </sheetPr>
  <dimension ref="A1:H27"/>
  <sheetViews>
    <sheetView workbookViewId="0">
      <selection activeCell="A5" sqref="A5:IV5"/>
    </sheetView>
  </sheetViews>
  <sheetFormatPr defaultRowHeight="12.75" x14ac:dyDescent="0.2"/>
  <cols>
    <col min="1" max="1" width="43.42578125" style="76" customWidth="1"/>
    <col min="2" max="2" width="21.140625" style="76" customWidth="1"/>
    <col min="3" max="3" width="32.5703125" style="76" customWidth="1"/>
    <col min="4" max="4" width="9.140625" style="76"/>
    <col min="5" max="5" width="11.42578125" style="76" bestFit="1" customWidth="1"/>
    <col min="6" max="6" width="12.42578125" style="75" bestFit="1" customWidth="1"/>
    <col min="7" max="16384" width="9.140625" style="76"/>
  </cols>
  <sheetData>
    <row r="1" spans="1:8" ht="20.25" x14ac:dyDescent="0.4">
      <c r="A1" s="452" t="s">
        <v>151</v>
      </c>
      <c r="B1" s="452"/>
      <c r="C1" s="331"/>
      <c r="D1" s="331"/>
      <c r="E1" s="331"/>
      <c r="F1" s="331"/>
    </row>
    <row r="2" spans="1:8" ht="20.25" x14ac:dyDescent="0.4">
      <c r="A2" s="452" t="s">
        <v>109</v>
      </c>
      <c r="B2" s="452"/>
      <c r="C2" s="331"/>
      <c r="D2" s="331"/>
      <c r="E2" s="331"/>
      <c r="F2" s="331"/>
    </row>
    <row r="3" spans="1:8" x14ac:dyDescent="0.2">
      <c r="A3" s="164" t="s">
        <v>35</v>
      </c>
      <c r="B3" s="462" t="str">
        <f>'Form I-Budget Summary'!E3</f>
        <v>Fort Bend County</v>
      </c>
      <c r="C3" s="463"/>
      <c r="D3" s="463"/>
      <c r="E3" s="463"/>
      <c r="F3" s="464"/>
    </row>
    <row r="4" spans="1:8" x14ac:dyDescent="0.2">
      <c r="A4" s="78"/>
      <c r="B4" s="78"/>
    </row>
    <row r="5" spans="1:8" ht="30" customHeight="1" x14ac:dyDescent="0.2">
      <c r="A5" s="456" t="s">
        <v>119</v>
      </c>
      <c r="B5" s="456"/>
      <c r="C5" s="457"/>
      <c r="D5" s="457"/>
      <c r="E5" s="457"/>
      <c r="F5" s="457"/>
      <c r="H5" s="75"/>
    </row>
    <row r="6" spans="1:8" s="79" customFormat="1" ht="39.950000000000003" customHeight="1" thickBot="1" x14ac:dyDescent="0.35">
      <c r="A6" s="465" t="s">
        <v>2</v>
      </c>
      <c r="B6" s="466"/>
      <c r="C6" s="84" t="s">
        <v>113</v>
      </c>
      <c r="D6" s="84" t="s">
        <v>111</v>
      </c>
      <c r="E6" s="84" t="s">
        <v>125</v>
      </c>
      <c r="F6" s="84" t="s">
        <v>89</v>
      </c>
    </row>
    <row r="7" spans="1:8" ht="15" thickTop="1" x14ac:dyDescent="0.2">
      <c r="A7" s="467"/>
      <c r="B7" s="468"/>
      <c r="C7" s="163"/>
      <c r="D7" s="37"/>
      <c r="E7" s="49"/>
      <c r="F7" s="53">
        <f>D7*E7</f>
        <v>0</v>
      </c>
    </row>
    <row r="8" spans="1:8" ht="14.25" x14ac:dyDescent="0.2">
      <c r="A8" s="469"/>
      <c r="B8" s="470"/>
      <c r="C8" s="163" t="s">
        <v>126</v>
      </c>
      <c r="D8" s="37"/>
      <c r="E8" s="49"/>
      <c r="F8" s="53">
        <f t="shared" ref="F8:F23" si="0">D8*E8</f>
        <v>0</v>
      </c>
    </row>
    <row r="9" spans="1:8" ht="14.25" x14ac:dyDescent="0.2">
      <c r="A9" s="469"/>
      <c r="B9" s="470"/>
      <c r="C9" s="163" t="s">
        <v>126</v>
      </c>
      <c r="D9" s="37"/>
      <c r="E9" s="49"/>
      <c r="F9" s="53">
        <f t="shared" si="0"/>
        <v>0</v>
      </c>
    </row>
    <row r="10" spans="1:8" ht="14.25" x14ac:dyDescent="0.2">
      <c r="A10" s="469"/>
      <c r="B10" s="470"/>
      <c r="C10" s="163" t="s">
        <v>126</v>
      </c>
      <c r="D10" s="37"/>
      <c r="E10" s="49"/>
      <c r="F10" s="53">
        <f t="shared" si="0"/>
        <v>0</v>
      </c>
    </row>
    <row r="11" spans="1:8" ht="14.25" x14ac:dyDescent="0.2">
      <c r="A11" s="469"/>
      <c r="B11" s="470"/>
      <c r="C11" s="163" t="s">
        <v>126</v>
      </c>
      <c r="D11" s="37"/>
      <c r="E11" s="49"/>
      <c r="F11" s="53">
        <f t="shared" si="0"/>
        <v>0</v>
      </c>
    </row>
    <row r="12" spans="1:8" ht="14.25" x14ac:dyDescent="0.2">
      <c r="A12" s="469"/>
      <c r="B12" s="470"/>
      <c r="C12" s="163" t="s">
        <v>126</v>
      </c>
      <c r="D12" s="37"/>
      <c r="E12" s="49"/>
      <c r="F12" s="53">
        <f t="shared" si="0"/>
        <v>0</v>
      </c>
    </row>
    <row r="13" spans="1:8" ht="14.25" x14ac:dyDescent="0.2">
      <c r="A13" s="469"/>
      <c r="B13" s="470"/>
      <c r="C13" s="163" t="s">
        <v>126</v>
      </c>
      <c r="D13" s="37"/>
      <c r="E13" s="49"/>
      <c r="F13" s="53">
        <f t="shared" si="0"/>
        <v>0</v>
      </c>
    </row>
    <row r="14" spans="1:8" ht="14.25" x14ac:dyDescent="0.2">
      <c r="A14" s="469"/>
      <c r="B14" s="470"/>
      <c r="C14" s="163" t="s">
        <v>126</v>
      </c>
      <c r="D14" s="37"/>
      <c r="E14" s="49"/>
      <c r="F14" s="53">
        <f t="shared" si="0"/>
        <v>0</v>
      </c>
    </row>
    <row r="15" spans="1:8" ht="14.25" x14ac:dyDescent="0.2">
      <c r="A15" s="469"/>
      <c r="B15" s="470"/>
      <c r="C15" s="163" t="s">
        <v>126</v>
      </c>
      <c r="D15" s="37"/>
      <c r="E15" s="49"/>
      <c r="F15" s="53">
        <f t="shared" si="0"/>
        <v>0</v>
      </c>
    </row>
    <row r="16" spans="1:8" ht="14.25" x14ac:dyDescent="0.2">
      <c r="A16" s="469"/>
      <c r="B16" s="470"/>
      <c r="C16" s="163" t="s">
        <v>126</v>
      </c>
      <c r="D16" s="37"/>
      <c r="E16" s="49"/>
      <c r="F16" s="53">
        <f t="shared" si="0"/>
        <v>0</v>
      </c>
    </row>
    <row r="17" spans="1:6" ht="14.25" x14ac:dyDescent="0.2">
      <c r="A17" s="469"/>
      <c r="B17" s="470"/>
      <c r="C17" s="163" t="s">
        <v>126</v>
      </c>
      <c r="D17" s="37"/>
      <c r="E17" s="49"/>
      <c r="F17" s="53">
        <f t="shared" si="0"/>
        <v>0</v>
      </c>
    </row>
    <row r="18" spans="1:6" ht="14.25" x14ac:dyDescent="0.2">
      <c r="A18" s="469"/>
      <c r="B18" s="470"/>
      <c r="C18" s="163" t="s">
        <v>126</v>
      </c>
      <c r="D18" s="37"/>
      <c r="E18" s="49"/>
      <c r="F18" s="53">
        <f t="shared" si="0"/>
        <v>0</v>
      </c>
    </row>
    <row r="19" spans="1:6" ht="14.25" x14ac:dyDescent="0.2">
      <c r="A19" s="469"/>
      <c r="B19" s="470"/>
      <c r="C19" s="163" t="s">
        <v>126</v>
      </c>
      <c r="D19" s="37"/>
      <c r="E19" s="49"/>
      <c r="F19" s="53">
        <v>0</v>
      </c>
    </row>
    <row r="20" spans="1:6" ht="14.25" x14ac:dyDescent="0.2">
      <c r="A20" s="469"/>
      <c r="B20" s="470"/>
      <c r="C20" s="163" t="s">
        <v>126</v>
      </c>
      <c r="D20" s="37"/>
      <c r="E20" s="49"/>
      <c r="F20" s="53">
        <f t="shared" si="0"/>
        <v>0</v>
      </c>
    </row>
    <row r="21" spans="1:6" ht="14.25" x14ac:dyDescent="0.2">
      <c r="A21" s="469"/>
      <c r="B21" s="470"/>
      <c r="C21" s="163" t="s">
        <v>126</v>
      </c>
      <c r="D21" s="37"/>
      <c r="E21" s="49"/>
      <c r="F21" s="53">
        <f t="shared" si="0"/>
        <v>0</v>
      </c>
    </row>
    <row r="22" spans="1:6" ht="14.25" x14ac:dyDescent="0.2">
      <c r="A22" s="469"/>
      <c r="B22" s="470"/>
      <c r="C22" s="163" t="s">
        <v>126</v>
      </c>
      <c r="D22" s="37"/>
      <c r="E22" s="49"/>
      <c r="F22" s="53">
        <f t="shared" si="0"/>
        <v>0</v>
      </c>
    </row>
    <row r="23" spans="1:6" ht="14.25" x14ac:dyDescent="0.2">
      <c r="A23" s="469"/>
      <c r="B23" s="470"/>
      <c r="C23" s="163" t="s">
        <v>126</v>
      </c>
      <c r="D23" s="37"/>
      <c r="E23" s="49"/>
      <c r="F23" s="53">
        <f t="shared" si="0"/>
        <v>0</v>
      </c>
    </row>
    <row r="24" spans="1:6" x14ac:dyDescent="0.2">
      <c r="A24" s="458" t="s">
        <v>115</v>
      </c>
      <c r="B24" s="459"/>
      <c r="C24" s="460"/>
      <c r="D24" s="460"/>
      <c r="E24" s="461"/>
      <c r="F24" s="70">
        <f>'Form I - 3a  Equipment Supp'!F26+'Form I - 3b Equipment Supp'!F26</f>
        <v>0</v>
      </c>
    </row>
    <row r="25" spans="1:6" s="83" customFormat="1" ht="15" thickBot="1" x14ac:dyDescent="0.25">
      <c r="A25" s="81" t="s">
        <v>71</v>
      </c>
      <c r="B25" s="81"/>
      <c r="C25" s="81" t="s">
        <v>71</v>
      </c>
      <c r="D25" s="81" t="s">
        <v>71</v>
      </c>
      <c r="E25" s="81"/>
      <c r="F25" s="89" t="s">
        <v>71</v>
      </c>
    </row>
    <row r="26" spans="1:6" s="83" customFormat="1" ht="38.25" customHeight="1" thickBot="1" x14ac:dyDescent="0.35">
      <c r="C26" s="453" t="s">
        <v>112</v>
      </c>
      <c r="D26" s="454"/>
      <c r="E26" s="455"/>
      <c r="F26" s="88">
        <f>ROUND((SUM(F7:F24)),0)</f>
        <v>0</v>
      </c>
    </row>
    <row r="27" spans="1:6" s="83" customFormat="1" x14ac:dyDescent="0.2">
      <c r="F27" s="28"/>
    </row>
  </sheetData>
  <sheetProtection formatCells="0" formatRows="0" selectLockedCells="1"/>
  <mergeCells count="24">
    <mergeCell ref="A12:B12"/>
    <mergeCell ref="A13:B13"/>
    <mergeCell ref="A22:B22"/>
    <mergeCell ref="A23:B23"/>
    <mergeCell ref="A17:B17"/>
    <mergeCell ref="A18:B18"/>
    <mergeCell ref="A19:B19"/>
    <mergeCell ref="A20:B20"/>
    <mergeCell ref="A1:F1"/>
    <mergeCell ref="A2:F2"/>
    <mergeCell ref="C26:E26"/>
    <mergeCell ref="A5:F5"/>
    <mergeCell ref="A24:E24"/>
    <mergeCell ref="B3:F3"/>
    <mergeCell ref="A6:B6"/>
    <mergeCell ref="A7:B7"/>
    <mergeCell ref="A8:B8"/>
    <mergeCell ref="A9:B9"/>
    <mergeCell ref="A14:B14"/>
    <mergeCell ref="A15:B15"/>
    <mergeCell ref="A16:B16"/>
    <mergeCell ref="A21:B21"/>
    <mergeCell ref="A10:B10"/>
    <mergeCell ref="A11:B11"/>
  </mergeCells>
  <phoneticPr fontId="12" type="noConversion"/>
  <pageMargins left="0.5" right="0.5" top="0.5" bottom="0.5" header="0.5" footer="0.5"/>
  <pageSetup orientation="landscape" r:id="rId1"/>
  <headerFooter alignWithMargins="0">
    <oddFooter>&amp;RRevised: 7/6/2009</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indexed="42"/>
  </sheetPr>
  <dimension ref="A1:E26"/>
  <sheetViews>
    <sheetView workbookViewId="0">
      <selection activeCell="B8" sqref="B8"/>
    </sheetView>
  </sheetViews>
  <sheetFormatPr defaultRowHeight="12.75" x14ac:dyDescent="0.2"/>
  <cols>
    <col min="1" max="1" width="47.5703125" style="76" customWidth="1"/>
    <col min="2" max="2" width="58.5703125" style="76" customWidth="1"/>
    <col min="3" max="3" width="32.5703125" style="75" customWidth="1"/>
    <col min="4" max="16384" width="9.140625" style="76"/>
  </cols>
  <sheetData>
    <row r="1" spans="1:5" ht="20.25" x14ac:dyDescent="0.4">
      <c r="A1" s="452" t="s">
        <v>152</v>
      </c>
      <c r="B1" s="331"/>
      <c r="C1" s="331"/>
    </row>
    <row r="2" spans="1:5" ht="20.25" x14ac:dyDescent="0.4">
      <c r="A2" s="472"/>
      <c r="B2" s="473"/>
      <c r="C2" s="473"/>
    </row>
    <row r="3" spans="1:5" x14ac:dyDescent="0.2">
      <c r="A3" s="74" t="s">
        <v>36</v>
      </c>
      <c r="B3" s="462" t="str">
        <f>'Form I-Budget Summary'!E3</f>
        <v>Fort Bend County</v>
      </c>
      <c r="C3" s="474"/>
    </row>
    <row r="4" spans="1:5" x14ac:dyDescent="0.2">
      <c r="A4" s="78"/>
    </row>
    <row r="5" spans="1:5" ht="50.1" customHeight="1" x14ac:dyDescent="0.2">
      <c r="A5" s="456" t="s">
        <v>164</v>
      </c>
      <c r="B5" s="457"/>
      <c r="C5" s="457"/>
      <c r="E5" s="75"/>
    </row>
    <row r="6" spans="1:5" s="79" customFormat="1" ht="39.950000000000003" customHeight="1" thickBot="1" x14ac:dyDescent="0.35">
      <c r="A6" s="84" t="s">
        <v>28</v>
      </c>
      <c r="B6" s="84" t="s">
        <v>113</v>
      </c>
      <c r="C6" s="84" t="s">
        <v>4</v>
      </c>
    </row>
    <row r="7" spans="1:5" ht="15" thickTop="1" x14ac:dyDescent="0.2">
      <c r="A7" s="38" t="s">
        <v>212</v>
      </c>
      <c r="B7" s="38" t="s">
        <v>263</v>
      </c>
      <c r="C7" s="50">
        <v>16.09</v>
      </c>
    </row>
    <row r="8" spans="1:5" ht="28.5" x14ac:dyDescent="0.2">
      <c r="A8" s="38" t="s">
        <v>213</v>
      </c>
      <c r="B8" s="38" t="s">
        <v>263</v>
      </c>
      <c r="C8" s="50">
        <v>11</v>
      </c>
    </row>
    <row r="9" spans="1:5" ht="14.25" x14ac:dyDescent="0.2">
      <c r="A9" s="38"/>
      <c r="B9" s="38" t="s">
        <v>126</v>
      </c>
      <c r="C9" s="50">
        <v>0</v>
      </c>
    </row>
    <row r="10" spans="1:5" ht="14.25" x14ac:dyDescent="0.2">
      <c r="A10" s="38"/>
      <c r="B10" s="38" t="s">
        <v>126</v>
      </c>
      <c r="C10" s="50">
        <v>0</v>
      </c>
    </row>
    <row r="11" spans="1:5" ht="14.25" x14ac:dyDescent="0.2">
      <c r="A11" s="38"/>
      <c r="B11" s="38" t="s">
        <v>126</v>
      </c>
      <c r="C11" s="50">
        <v>0</v>
      </c>
    </row>
    <row r="12" spans="1:5" ht="14.25" x14ac:dyDescent="0.2">
      <c r="A12" s="38"/>
      <c r="B12" s="38" t="s">
        <v>126</v>
      </c>
      <c r="C12" s="50">
        <v>0</v>
      </c>
    </row>
    <row r="13" spans="1:5" ht="14.25" x14ac:dyDescent="0.2">
      <c r="A13" s="38"/>
      <c r="B13" s="38" t="s">
        <v>126</v>
      </c>
      <c r="C13" s="50">
        <v>0</v>
      </c>
    </row>
    <row r="14" spans="1:5" ht="14.25" x14ac:dyDescent="0.2">
      <c r="A14" s="38"/>
      <c r="B14" s="38" t="s">
        <v>126</v>
      </c>
      <c r="C14" s="50">
        <v>0</v>
      </c>
    </row>
    <row r="15" spans="1:5" ht="14.25" x14ac:dyDescent="0.2">
      <c r="A15" s="38"/>
      <c r="B15" s="38" t="s">
        <v>126</v>
      </c>
      <c r="C15" s="50">
        <v>0</v>
      </c>
    </row>
    <row r="16" spans="1:5" ht="14.25" x14ac:dyDescent="0.2">
      <c r="A16" s="38"/>
      <c r="B16" s="38" t="s">
        <v>126</v>
      </c>
      <c r="C16" s="50">
        <v>0</v>
      </c>
    </row>
    <row r="17" spans="1:5" ht="14.25" x14ac:dyDescent="0.2">
      <c r="A17" s="38"/>
      <c r="B17" s="38" t="s">
        <v>126</v>
      </c>
      <c r="C17" s="50">
        <v>0</v>
      </c>
    </row>
    <row r="18" spans="1:5" ht="14.25" x14ac:dyDescent="0.2">
      <c r="A18" s="38"/>
      <c r="B18" s="38" t="s">
        <v>126</v>
      </c>
      <c r="C18" s="50">
        <v>0</v>
      </c>
    </row>
    <row r="19" spans="1:5" ht="14.25" x14ac:dyDescent="0.2">
      <c r="A19" s="38"/>
      <c r="B19" s="38" t="s">
        <v>126</v>
      </c>
      <c r="C19" s="50">
        <v>0</v>
      </c>
    </row>
    <row r="20" spans="1:5" ht="14.25" x14ac:dyDescent="0.2">
      <c r="A20" s="38"/>
      <c r="B20" s="38" t="s">
        <v>126</v>
      </c>
      <c r="C20" s="50">
        <v>0</v>
      </c>
    </row>
    <row r="21" spans="1:5" ht="14.25" x14ac:dyDescent="0.2">
      <c r="A21" s="38"/>
      <c r="B21" s="38" t="s">
        <v>126</v>
      </c>
      <c r="C21" s="50">
        <v>0</v>
      </c>
    </row>
    <row r="22" spans="1:5" ht="14.25" x14ac:dyDescent="0.2">
      <c r="A22" s="38"/>
      <c r="B22" s="38" t="s">
        <v>126</v>
      </c>
      <c r="C22" s="50">
        <v>0</v>
      </c>
    </row>
    <row r="23" spans="1:5" x14ac:dyDescent="0.2">
      <c r="A23" s="458" t="s">
        <v>116</v>
      </c>
      <c r="B23" s="471"/>
      <c r="C23" s="184">
        <f>'Form I - 4a Supplies Supp'!C25+'Form I - 4b Supplies Supp'!C25</f>
        <v>0</v>
      </c>
      <c r="D23" s="80"/>
      <c r="E23" s="64"/>
    </row>
    <row r="24" spans="1:5" s="83" customFormat="1" ht="15" thickBot="1" x14ac:dyDescent="0.25">
      <c r="A24" s="81" t="s">
        <v>71</v>
      </c>
      <c r="B24" s="81" t="s">
        <v>71</v>
      </c>
      <c r="C24" s="87" t="s">
        <v>71</v>
      </c>
    </row>
    <row r="25" spans="1:5" s="83" customFormat="1" ht="38.25" customHeight="1" thickBot="1" x14ac:dyDescent="0.35">
      <c r="B25" s="85" t="s">
        <v>3</v>
      </c>
      <c r="C25" s="88">
        <f>ROUND((SUM(C7:C23)),0)</f>
        <v>27</v>
      </c>
    </row>
    <row r="26" spans="1:5" s="83" customFormat="1" x14ac:dyDescent="0.2">
      <c r="C26" s="28"/>
    </row>
  </sheetData>
  <sheetProtection formatCells="0" formatColumns="0" formatRows="0" selectLockedCells="1"/>
  <mergeCells count="5">
    <mergeCell ref="A23:B23"/>
    <mergeCell ref="A1:C1"/>
    <mergeCell ref="A2:C2"/>
    <mergeCell ref="A5:C5"/>
    <mergeCell ref="B3:C3"/>
  </mergeCells>
  <phoneticPr fontId="12" type="noConversion"/>
  <pageMargins left="0.5" right="0.5" top="0.5" bottom="0.5" header="0.5" footer="0.5"/>
  <pageSetup orientation="landscape" r:id="rId1"/>
  <headerFooter alignWithMargins="0">
    <oddFooter>&amp;RRevised: 7/6/2009</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indexed="61"/>
  </sheetPr>
  <dimension ref="A1:M18"/>
  <sheetViews>
    <sheetView workbookViewId="0">
      <selection activeCell="B21" sqref="B21"/>
    </sheetView>
  </sheetViews>
  <sheetFormatPr defaultRowHeight="12.75" x14ac:dyDescent="0.2"/>
  <cols>
    <col min="1" max="1" width="26.85546875" customWidth="1"/>
    <col min="2" max="2" width="23.85546875" customWidth="1"/>
    <col min="3" max="3" width="30" customWidth="1"/>
    <col min="4" max="4" width="14.42578125" customWidth="1"/>
    <col min="5" max="5" width="10.85546875" customWidth="1"/>
    <col min="6" max="6" width="11.42578125" customWidth="1"/>
    <col min="7" max="7" width="12.85546875" customWidth="1"/>
  </cols>
  <sheetData>
    <row r="1" spans="1:13" s="4" customFormat="1" ht="20.25" x14ac:dyDescent="0.4">
      <c r="A1" s="452" t="s">
        <v>5</v>
      </c>
      <c r="B1" s="331"/>
      <c r="C1" s="331"/>
      <c r="D1" s="331"/>
      <c r="E1" s="331"/>
      <c r="F1" s="331"/>
      <c r="G1" s="331"/>
    </row>
    <row r="2" spans="1:13" x14ac:dyDescent="0.2">
      <c r="A2" s="7"/>
    </row>
    <row r="3" spans="1:13" x14ac:dyDescent="0.2">
      <c r="A3" s="74" t="s">
        <v>36</v>
      </c>
      <c r="B3" s="462" t="str">
        <f>'Form I-Budget Summary'!E3</f>
        <v>Fort Bend County</v>
      </c>
      <c r="C3" s="477"/>
      <c r="D3" s="477"/>
      <c r="E3" s="477"/>
      <c r="F3" s="477"/>
      <c r="G3" s="474"/>
      <c r="H3" s="4"/>
      <c r="I3" s="4"/>
      <c r="J3" s="4"/>
      <c r="K3" s="4"/>
      <c r="L3" s="4"/>
      <c r="M3" s="4"/>
    </row>
    <row r="4" spans="1:13" x14ac:dyDescent="0.2">
      <c r="A4" s="7"/>
    </row>
    <row r="5" spans="1:13" ht="50.1" customHeight="1" x14ac:dyDescent="0.2">
      <c r="A5" s="475" t="s">
        <v>21</v>
      </c>
      <c r="B5" s="476"/>
      <c r="C5" s="476"/>
      <c r="D5" s="476"/>
      <c r="E5" s="476"/>
      <c r="F5" s="476"/>
      <c r="G5" s="476"/>
      <c r="H5" s="6"/>
      <c r="I5" s="6"/>
      <c r="J5" s="6"/>
      <c r="K5" s="6"/>
      <c r="L5" s="6"/>
      <c r="M5" s="6"/>
    </row>
    <row r="6" spans="1:13" s="13" customFormat="1" ht="68.25" customHeight="1" thickBot="1" x14ac:dyDescent="0.25">
      <c r="A6" s="68" t="s">
        <v>6</v>
      </c>
      <c r="B6" s="68" t="s">
        <v>7</v>
      </c>
      <c r="C6" s="68" t="s">
        <v>73</v>
      </c>
      <c r="D6" s="69" t="s">
        <v>127</v>
      </c>
      <c r="E6" s="68" t="s">
        <v>121</v>
      </c>
      <c r="F6" s="68" t="s">
        <v>147</v>
      </c>
      <c r="G6" s="68" t="s">
        <v>110</v>
      </c>
    </row>
    <row r="7" spans="1:13" s="5" customFormat="1" ht="15" thickTop="1" x14ac:dyDescent="0.2">
      <c r="A7" s="38" t="s">
        <v>126</v>
      </c>
      <c r="B7" s="38"/>
      <c r="C7" s="38"/>
      <c r="D7" s="30"/>
      <c r="E7" s="30"/>
      <c r="F7" s="39"/>
      <c r="G7" s="53">
        <f>ROUND((+E7*F7),0)</f>
        <v>0</v>
      </c>
    </row>
    <row r="8" spans="1:13" s="5" customFormat="1" ht="14.25" x14ac:dyDescent="0.2">
      <c r="A8" s="38"/>
      <c r="B8" s="38"/>
      <c r="C8" s="38"/>
      <c r="D8" s="30"/>
      <c r="E8" s="30"/>
      <c r="F8" s="39"/>
      <c r="G8" s="53">
        <f t="shared" ref="G8:G15" si="0">ROUND((+E8*F8),0)</f>
        <v>0</v>
      </c>
    </row>
    <row r="9" spans="1:13" s="5" customFormat="1" ht="14.25" x14ac:dyDescent="0.2">
      <c r="A9" s="38"/>
      <c r="B9" s="38"/>
      <c r="C9" s="38"/>
      <c r="D9" s="30"/>
      <c r="E9" s="30"/>
      <c r="F9" s="39"/>
      <c r="G9" s="53">
        <f t="shared" si="0"/>
        <v>0</v>
      </c>
    </row>
    <row r="10" spans="1:13" s="5" customFormat="1" ht="14.25" x14ac:dyDescent="0.2">
      <c r="A10" s="38"/>
      <c r="B10" s="38"/>
      <c r="C10" s="38"/>
      <c r="D10" s="30"/>
      <c r="E10" s="30"/>
      <c r="F10" s="39"/>
      <c r="G10" s="53">
        <f t="shared" si="0"/>
        <v>0</v>
      </c>
    </row>
    <row r="11" spans="1:13" s="5" customFormat="1" ht="14.25" x14ac:dyDescent="0.2">
      <c r="A11" s="38"/>
      <c r="B11" s="38"/>
      <c r="C11" s="38"/>
      <c r="D11" s="30"/>
      <c r="E11" s="30"/>
      <c r="F11" s="39"/>
      <c r="G11" s="53">
        <f t="shared" si="0"/>
        <v>0</v>
      </c>
    </row>
    <row r="12" spans="1:13" s="5" customFormat="1" ht="14.25" x14ac:dyDescent="0.2">
      <c r="A12" s="38"/>
      <c r="B12" s="38"/>
      <c r="C12" s="38"/>
      <c r="D12" s="30"/>
      <c r="E12" s="30"/>
      <c r="F12" s="39"/>
      <c r="G12" s="53">
        <f t="shared" si="0"/>
        <v>0</v>
      </c>
    </row>
    <row r="13" spans="1:13" s="5" customFormat="1" ht="14.25" x14ac:dyDescent="0.2">
      <c r="A13" s="38"/>
      <c r="B13" s="38"/>
      <c r="C13" s="38"/>
      <c r="D13" s="30"/>
      <c r="E13" s="30"/>
      <c r="F13" s="39"/>
      <c r="G13" s="53">
        <v>0</v>
      </c>
    </row>
    <row r="14" spans="1:13" s="5" customFormat="1" ht="14.25" x14ac:dyDescent="0.2">
      <c r="A14" s="38"/>
      <c r="B14" s="38"/>
      <c r="C14" s="38"/>
      <c r="D14" s="30"/>
      <c r="E14" s="30"/>
      <c r="F14" s="39"/>
      <c r="G14" s="53">
        <f t="shared" si="0"/>
        <v>0</v>
      </c>
    </row>
    <row r="15" spans="1:13" s="5" customFormat="1" ht="14.25" x14ac:dyDescent="0.2">
      <c r="A15" s="38"/>
      <c r="B15" s="38"/>
      <c r="C15" s="38"/>
      <c r="D15" s="30"/>
      <c r="E15" s="30"/>
      <c r="F15" s="39"/>
      <c r="G15" s="53">
        <f t="shared" si="0"/>
        <v>0</v>
      </c>
    </row>
    <row r="16" spans="1:13" s="5" customFormat="1" x14ac:dyDescent="0.2">
      <c r="A16" s="478" t="s">
        <v>117</v>
      </c>
      <c r="B16" s="417"/>
      <c r="C16" s="417"/>
      <c r="D16" s="417"/>
      <c r="E16" s="417"/>
      <c r="F16" s="418"/>
      <c r="G16" s="70">
        <f>'Form I - 5a Contractual Supp'!G18+'Form I - 5b Contractual Supp'!G18</f>
        <v>0</v>
      </c>
    </row>
    <row r="17" spans="1:7" s="5" customFormat="1" ht="13.5" thickBot="1" x14ac:dyDescent="0.25">
      <c r="G17" s="54"/>
    </row>
    <row r="18" spans="1:7" s="12" customFormat="1" ht="27.75" customHeight="1" thickBot="1" x14ac:dyDescent="0.25">
      <c r="A18" s="72"/>
      <c r="B18" s="72"/>
      <c r="C18" s="72"/>
      <c r="D18" s="73" t="s">
        <v>8</v>
      </c>
      <c r="E18" s="71"/>
      <c r="F18" s="71"/>
      <c r="G18" s="55">
        <f>ROUND((SUM(G7:G16)),0)</f>
        <v>0</v>
      </c>
    </row>
  </sheetData>
  <sheetProtection formatCells="0" formatColumns="0" formatRows="0" selectLockedCells="1"/>
  <protectedRanges>
    <protectedRange sqref="G16" name="Range1"/>
  </protectedRanges>
  <mergeCells count="4">
    <mergeCell ref="A1:G1"/>
    <mergeCell ref="A5:G5"/>
    <mergeCell ref="B3:G3"/>
    <mergeCell ref="A16:F16"/>
  </mergeCells>
  <phoneticPr fontId="12" type="noConversion"/>
  <pageMargins left="0.5" right="0.5" top="0.5" bottom="0.5" header="0.5" footer="0.5"/>
  <pageSetup orientation="landscape" r:id="rId1"/>
  <headerFooter alignWithMargins="0">
    <oddFooter>&amp;RRevised: 7/6/2009</oddFooter>
  </headerFooter>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Worksheets</vt:lpstr>
      </vt:variant>
      <vt:variant>
        <vt:i4>25</vt:i4>
      </vt:variant>
      <vt:variant>
        <vt:lpstr>Named Ranges</vt:lpstr>
      </vt:variant>
      <vt:variant>
        <vt:i4>31</vt:i4>
      </vt:variant>
    </vt:vector>
  </HeadingPairs>
  <TitlesOfParts>
    <vt:vector size="56" baseType="lpstr">
      <vt:lpstr>Face Page</vt:lpstr>
      <vt:lpstr>Contact Page</vt:lpstr>
      <vt:lpstr>General Instructions</vt:lpstr>
      <vt:lpstr>Form I-Budget Summary</vt:lpstr>
      <vt:lpstr>Form I - 1 Personnel</vt:lpstr>
      <vt:lpstr>Form I - 2 Travel</vt:lpstr>
      <vt:lpstr>Form I - 3 Equipment</vt:lpstr>
      <vt:lpstr>Form I - 4 Supplies</vt:lpstr>
      <vt:lpstr>Form I - 5 Contractual</vt:lpstr>
      <vt:lpstr>Form I - 6 Other</vt:lpstr>
      <vt:lpstr>Form I-7 Indirect Costs </vt:lpstr>
      <vt:lpstr>Supplemental Forms Instructions</vt:lpstr>
      <vt:lpstr>Form I - 1a  Personnel Supp</vt:lpstr>
      <vt:lpstr>Form I - 1b  Personnel Supp </vt:lpstr>
      <vt:lpstr>Form I - 2a Travel Supp</vt:lpstr>
      <vt:lpstr>Form I - 2b Travel Supp</vt:lpstr>
      <vt:lpstr>Form I - 3a  Equipment Supp</vt:lpstr>
      <vt:lpstr>Form I - 3b Equipment Supp</vt:lpstr>
      <vt:lpstr>Form I - 4a Supplies Supp</vt:lpstr>
      <vt:lpstr>Form I - 4b Supplies Supp</vt:lpstr>
      <vt:lpstr>Form I - 5a Contractual Supp</vt:lpstr>
      <vt:lpstr>Form I - 5b Contractual Supp</vt:lpstr>
      <vt:lpstr>Form I - 6a Other Supp</vt:lpstr>
      <vt:lpstr>Form I - 6b Other Supp</vt:lpstr>
      <vt:lpstr>Form I-7 Indirect Costs  (2)</vt:lpstr>
      <vt:lpstr>'Form I - 3 Equipment'!_Toc184189252</vt:lpstr>
      <vt:lpstr>'Form I - 3b Equipment Supp'!_Toc184189252</vt:lpstr>
      <vt:lpstr>'Form I - 1 Personnel'!_Toc532876951</vt:lpstr>
      <vt:lpstr>'Form I - 1a  Personnel Supp'!_Toc532876951</vt:lpstr>
      <vt:lpstr>'Form I - 2 Travel'!_Toc532876953</vt:lpstr>
      <vt:lpstr>'Form I - 2a Travel Supp'!_Toc532876953</vt:lpstr>
      <vt:lpstr>'Form I - 3 Equipment'!_Toc532876955</vt:lpstr>
      <vt:lpstr>'Form I - 3b Equipment Supp'!_Toc532876955</vt:lpstr>
      <vt:lpstr>'Form I - 5 Contractual'!_Toc536350900</vt:lpstr>
      <vt:lpstr>'Form I - 5b Contractual Supp'!_Toc536350900</vt:lpstr>
      <vt:lpstr>'Contact Page'!Print_Area</vt:lpstr>
      <vt:lpstr>'General Instructions'!Print_Area</vt:lpstr>
      <vt:lpstr>'Form I - 1 Personnel'!Text109</vt:lpstr>
      <vt:lpstr>'Form I - 1a  Personnel Supp'!Text109</vt:lpstr>
      <vt:lpstr>'Form I - 1 Personnel'!Text110</vt:lpstr>
      <vt:lpstr>'Form I - 1a  Personnel Supp'!Text110</vt:lpstr>
      <vt:lpstr>'Form I - 1 Personnel'!Text111</vt:lpstr>
      <vt:lpstr>'Form I - 1a  Personnel Supp'!Text111</vt:lpstr>
      <vt:lpstr>'Form I - 1 Personnel'!Text113</vt:lpstr>
      <vt:lpstr>'Form I - 1a  Personnel Supp'!Text113</vt:lpstr>
      <vt:lpstr>'Form I - 1 Personnel'!Text114</vt:lpstr>
      <vt:lpstr>'Form I - 1a  Personnel Supp'!Text114</vt:lpstr>
      <vt:lpstr>'Form I - 1 Personnel'!Text115</vt:lpstr>
      <vt:lpstr>'Form I - 1 Personnel'!Text116</vt:lpstr>
      <vt:lpstr>'Form I - 1 Personnel'!Text117</vt:lpstr>
      <vt:lpstr>'Form I - 2 Travel'!Text125</vt:lpstr>
      <vt:lpstr>'Form I - 2a Travel Supp'!Text125</vt:lpstr>
      <vt:lpstr>'Form I - 2 Travel'!Text129</vt:lpstr>
      <vt:lpstr>'Form I - 2a Travel Supp'!Text129</vt:lpstr>
      <vt:lpstr>'Form I - 3 Equipment'!Text130</vt:lpstr>
      <vt:lpstr>'Form I - 3b Equipment Supp'!Text130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DSHSCostsOnlyBudgetTemplate052011</dc:title>
  <dc:subject>&amp;lt;p&amp;gt;Form I - 6b Other Supp  Form I - 6a Other Supp  Form I - 5b Contractual Supp  Form I - 5a Contractual Supp  Form I - 4b Supplies Supp  Form I - 4a Supplies Supp  Form I - 3b Equipment Supp  Form I - 3a  Equipment Supp  Form I - 2b Travel Supp  Form I - 2a Travel Supp  Form I - 1b  Personnel Supp   Form I - 1a  Personne&amp;lt;/p&amp;gt;</dc:subject>
  <dc:creator>Patrick Pence</dc:creator>
  <dc:description>&amp;lt;p&amp;gt;Form I - 6b Other Supp  Form I - 6a Other Supp  Form I - 5b Contractual Supp  Form I - 5a Contractual Supp  Form I - 4b Supplies Supp  Form I - 4a Supplies Supp  Form I - 3b Equipment Supp  Form I - 3a  Equipment Supp  Form I - 2b Travel Supp  Form I - 2a Travel Supp  Form I - 1b  Personnel Supp   Form I - 1a  Personne&amp;lt;/p&amp;gt;</dc:description>
  <cp:lastModifiedBy>Mbise, Lilian</cp:lastModifiedBy>
  <cp:lastPrinted>2011-04-21T12:36:06Z</cp:lastPrinted>
  <dcterms:created xsi:type="dcterms:W3CDTF">2008-05-15T13:56:58Z</dcterms:created>
  <dcterms:modified xsi:type="dcterms:W3CDTF">2022-02-22T18:57:10Z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ktContentLanguage">
    <vt:i4>1033</vt:i4>
  </property>
  <property fmtid="{D5CDD505-2E9C-101B-9397-08002B2CF9AE}" pid="3" name="EktQuickLink">
    <vt:lpwstr>DownloadAsset.aspx?id=2147492400</vt:lpwstr>
  </property>
  <property fmtid="{D5CDD505-2E9C-101B-9397-08002B2CF9AE}" pid="4" name="EktContentType">
    <vt:i4>101</vt:i4>
  </property>
  <property fmtid="{D5CDD505-2E9C-101B-9397-08002B2CF9AE}" pid="5" name="EktContentSubType">
    <vt:i4>0</vt:i4>
  </property>
  <property fmtid="{D5CDD505-2E9C-101B-9397-08002B2CF9AE}" pid="6" name="EktFolderName">
    <vt:lpwstr/>
  </property>
  <property fmtid="{D5CDD505-2E9C-101B-9397-08002B2CF9AE}" pid="7" name="EktCmsPath">
    <vt:lpwstr>&amp;lt;p&amp;gt;Form I - 6b Other Supp  Form I - 6a Other Supp  Form I - 5b Contractual Supp  Form I - 5a Contractual Supp  Form I - 4b Supplies Supp  Form I - 4a Supplies Supp  Form I - 3b Equipment Supp  Form I - 3a  Equipment Supp  Form I - 2b Travel Supp  Fo</vt:lpwstr>
  </property>
  <property fmtid="{D5CDD505-2E9C-101B-9397-08002B2CF9AE}" pid="8" name="EktExpiryType">
    <vt:i4>1</vt:i4>
  </property>
  <property fmtid="{D5CDD505-2E9C-101B-9397-08002B2CF9AE}" pid="9" name="EktDateCreated">
    <vt:filetime>2011-05-19T18:11:54Z</vt:filetime>
  </property>
  <property fmtid="{D5CDD505-2E9C-101B-9397-08002B2CF9AE}" pid="10" name="EktDateModified">
    <vt:filetime>2011-05-19T18:11:55Z</vt:filetime>
  </property>
  <property fmtid="{D5CDD505-2E9C-101B-9397-08002B2CF9AE}" pid="11" name="EktTaxCategory">
    <vt:lpwstr/>
  </property>
  <property fmtid="{D5CDD505-2E9C-101B-9397-08002B2CF9AE}" pid="12" name="EktCmsSize">
    <vt:i4>262656</vt:i4>
  </property>
  <property fmtid="{D5CDD505-2E9C-101B-9397-08002B2CF9AE}" pid="13" name="EktSearchable">
    <vt:i4>1</vt:i4>
  </property>
  <property fmtid="{D5CDD505-2E9C-101B-9397-08002B2CF9AE}" pid="14" name="EktEDescription">
    <vt:lpwstr>Summary &amp;lt;p&amp;gt;Form I - 6b Other Supp  Form I - 6a Other Supp  Form I - 5b Contractual Supp  Form I - 5a Contractual Supp  Form I - 4b Supplies Supp  Form I - 4a Supplies Supp  Form I - 3b Equipment Supp  Form I - 3a  Equipment Supp  Form I - 2b Travel </vt:lpwstr>
  </property>
  <property fmtid="{D5CDD505-2E9C-101B-9397-08002B2CF9AE}" pid="15" name="ekttaxonomyenabled">
    <vt:i4>1</vt:i4>
  </property>
  <property fmtid="{D5CDD505-2E9C-101B-9397-08002B2CF9AE}" pid="16" name="EktAddress">
    <vt:lpwstr/>
  </property>
</Properties>
</file>